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1560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209" i="1"/>
  <c r="H227"/>
  <c r="I171"/>
  <c r="H171"/>
  <c r="G171"/>
  <c r="F171"/>
  <c r="G104"/>
  <c r="I209"/>
  <c r="I227"/>
  <c r="J227"/>
  <c r="J228" s="1"/>
  <c r="G227"/>
  <c r="F227"/>
  <c r="I104"/>
  <c r="I114"/>
  <c r="H104"/>
  <c r="F104"/>
  <c r="J114"/>
  <c r="H114"/>
  <c r="F114"/>
  <c r="G114"/>
  <c r="H209"/>
  <c r="G209"/>
  <c r="F209"/>
  <c r="B115"/>
  <c r="G228" l="1"/>
  <c r="H115"/>
  <c r="G115"/>
  <c r="F115"/>
  <c r="J115"/>
  <c r="I115"/>
  <c r="F228"/>
  <c r="I228"/>
  <c r="H228"/>
  <c r="A228"/>
  <c r="L227"/>
  <c r="B200"/>
  <c r="A200"/>
  <c r="L199"/>
  <c r="J199"/>
  <c r="J210" s="1"/>
  <c r="I199"/>
  <c r="I210" s="1"/>
  <c r="H199"/>
  <c r="H210" s="1"/>
  <c r="G199"/>
  <c r="G210" s="1"/>
  <c r="F199"/>
  <c r="F210" s="1"/>
  <c r="B191"/>
  <c r="A191"/>
  <c r="L190"/>
  <c r="J190"/>
  <c r="I190"/>
  <c r="H190"/>
  <c r="G190"/>
  <c r="F190"/>
  <c r="B181"/>
  <c r="A181"/>
  <c r="L180"/>
  <c r="L191" s="1"/>
  <c r="J180"/>
  <c r="I180"/>
  <c r="H180"/>
  <c r="G180"/>
  <c r="G191" s="1"/>
  <c r="F180"/>
  <c r="B172"/>
  <c r="A172"/>
  <c r="L171"/>
  <c r="J171"/>
  <c r="B162"/>
  <c r="A162"/>
  <c r="L161"/>
  <c r="L172" s="1"/>
  <c r="J161"/>
  <c r="I161"/>
  <c r="I172" s="1"/>
  <c r="H161"/>
  <c r="H172" s="1"/>
  <c r="G161"/>
  <c r="G172" s="1"/>
  <c r="F161"/>
  <c r="F172" s="1"/>
  <c r="B153"/>
  <c r="A153"/>
  <c r="L152"/>
  <c r="J152"/>
  <c r="I152"/>
  <c r="H152"/>
  <c r="G152"/>
  <c r="F152"/>
  <c r="B143"/>
  <c r="A143"/>
  <c r="L142"/>
  <c r="L153" s="1"/>
  <c r="J142"/>
  <c r="I142"/>
  <c r="H142"/>
  <c r="G142"/>
  <c r="G153" s="1"/>
  <c r="F142"/>
  <c r="F153" s="1"/>
  <c r="B134"/>
  <c r="A134"/>
  <c r="L133"/>
  <c r="J133"/>
  <c r="I133"/>
  <c r="H133"/>
  <c r="G133"/>
  <c r="F133"/>
  <c r="B124"/>
  <c r="A124"/>
  <c r="L123"/>
  <c r="L134" s="1"/>
  <c r="J123"/>
  <c r="I123"/>
  <c r="I134" s="1"/>
  <c r="H123"/>
  <c r="H134" s="1"/>
  <c r="G123"/>
  <c r="F123"/>
  <c r="L114"/>
  <c r="B88"/>
  <c r="A88"/>
  <c r="L87"/>
  <c r="J97"/>
  <c r="J98" s="1"/>
  <c r="I97"/>
  <c r="I98" s="1"/>
  <c r="H98"/>
  <c r="G98"/>
  <c r="F98"/>
  <c r="B81"/>
  <c r="A81"/>
  <c r="L80"/>
  <c r="J80"/>
  <c r="I80"/>
  <c r="H80"/>
  <c r="G80"/>
  <c r="F80"/>
  <c r="B71"/>
  <c r="A71"/>
  <c r="L81"/>
  <c r="J81"/>
  <c r="I81"/>
  <c r="H81"/>
  <c r="G81"/>
  <c r="B62"/>
  <c r="A62"/>
  <c r="L61"/>
  <c r="J61"/>
  <c r="I61"/>
  <c r="H61"/>
  <c r="G61"/>
  <c r="F61"/>
  <c r="B52"/>
  <c r="A52"/>
  <c r="L51"/>
  <c r="L62" s="1"/>
  <c r="J51"/>
  <c r="I5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43"/>
  <c r="H43"/>
  <c r="F43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I153" l="1"/>
  <c r="I62"/>
  <c r="H191"/>
  <c r="I191"/>
  <c r="F191"/>
  <c r="J191"/>
  <c r="J153"/>
  <c r="H153"/>
  <c r="F134"/>
  <c r="G134"/>
  <c r="J172"/>
  <c r="F81"/>
  <c r="J62"/>
  <c r="I43"/>
  <c r="G43"/>
  <c r="L228"/>
  <c r="L115"/>
  <c r="L229" s="1"/>
  <c r="J134"/>
  <c r="H229" l="1"/>
  <c r="F229"/>
  <c r="I229"/>
  <c r="J229"/>
  <c r="G229"/>
</calcChain>
</file>

<file path=xl/sharedStrings.xml><?xml version="1.0" encoding="utf-8"?>
<sst xmlns="http://schemas.openxmlformats.org/spreadsheetml/2006/main" count="297" uniqueCount="97">
  <si>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</si>
  <si>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</si>
  <si>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</si>
  <si>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</si>
  <si>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</si>
  <si>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</si>
  <si>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</si>
  <si>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</si>
  <si>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</si>
  <si>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</si>
  <si>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</si>
  <si>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</si>
  <si>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</si>
  <si>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</si>
  <si>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</si>
  <si>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</si>
  <si>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</si>
  <si>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</si>
  <si>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</si>
  <si>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</si>
  <si>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</si>
  <si>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</si>
  <si>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</si>
  <si>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</si>
  <si>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</si>
  <si>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</si>
  <si>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</si>
  <si>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</si>
  <si>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</si>
  <si>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</si>
  <si>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</si>
  <si>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</si>
  <si>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</si>
  <si>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</si>
  <si>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</si>
  <si>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</si>
  <si>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</si>
  <si>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</si>
  <si>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</si>
  <si>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1блюдо</t>
  </si>
  <si>
    <t>2блюдо</t>
  </si>
  <si>
    <t>хлеб бел</t>
  </si>
  <si>
    <t>хлеб черн</t>
  </si>
  <si>
    <t>итого за день</t>
  </si>
  <si>
    <t xml:space="preserve">Завтрак </t>
  </si>
  <si>
    <t>гор блюдо</t>
  </si>
  <si>
    <t>гор напиток</t>
  </si>
  <si>
    <t xml:space="preserve">Обед </t>
  </si>
  <si>
    <t>гор. Блюдо</t>
  </si>
  <si>
    <t>МОУ "Дондыкарская СОШ"</t>
  </si>
  <si>
    <t>директор школы</t>
  </si>
  <si>
    <t>Н.С. Коротаева</t>
  </si>
  <si>
    <t>Компот из смеси сухофруктов</t>
  </si>
  <si>
    <t>Хлеб пшеничный</t>
  </si>
  <si>
    <t>Хлеб ржаной</t>
  </si>
  <si>
    <t>Соус томатный</t>
  </si>
  <si>
    <t>Компот из сушеных фруктов (изюм)</t>
  </si>
  <si>
    <t>Биточки из птицы</t>
  </si>
  <si>
    <t>Компот из суш. фруктов (изюм)</t>
  </si>
  <si>
    <t>Уха со взбитым яйцом</t>
  </si>
  <si>
    <t>Птица или кролик отварные</t>
  </si>
  <si>
    <t>Котлета «загадка»</t>
  </si>
  <si>
    <t>Суп картофельный с бобовыми</t>
  </si>
  <si>
    <t>птица в соусе с томатом</t>
  </si>
  <si>
    <t>каша гречневая рассыпчатая</t>
  </si>
  <si>
    <t>масло сливочное</t>
  </si>
  <si>
    <t>Суп из овощей</t>
  </si>
  <si>
    <t>котлеты из говядины</t>
  </si>
  <si>
    <t>рожки отварные</t>
  </si>
  <si>
    <t>соус томатный</t>
  </si>
  <si>
    <t>суп картофельный с вермишелью</t>
  </si>
  <si>
    <t>суфле из рыбы</t>
  </si>
  <si>
    <t>картофельное пюре</t>
  </si>
  <si>
    <t>чай с лимоном</t>
  </si>
  <si>
    <t>борщ</t>
  </si>
  <si>
    <t>плов из птицы</t>
  </si>
  <si>
    <t>Компот из св.  яблок</t>
  </si>
  <si>
    <t>суп картофельный  с крупой</t>
  </si>
  <si>
    <t>напиток апельсиновый</t>
  </si>
  <si>
    <t>суп крестьянский с крупой</t>
  </si>
  <si>
    <t>каша пшенная</t>
  </si>
  <si>
    <t>Компот из св. яблок</t>
  </si>
  <si>
    <t>биточки диетические</t>
  </si>
  <si>
    <t>биточки из птицы</t>
  </si>
  <si>
    <t>пуштыешыд</t>
  </si>
  <si>
    <t>Компот из сухофруктов</t>
  </si>
  <si>
    <t>котлета рыбная</t>
  </si>
  <si>
    <t>Компот из св яблок</t>
  </si>
  <si>
    <t>щи из св капусты</t>
  </si>
  <si>
    <t>капуста тушеная</t>
  </si>
  <si>
    <t>Каша  вязкая ячневая</t>
  </si>
  <si>
    <t>суп - пюре из картофеля</t>
  </si>
  <si>
    <t>св огурец</t>
  </si>
  <si>
    <t>салат из квашеной капусты</t>
  </si>
  <si>
    <t>икра морковная</t>
  </si>
  <si>
    <t>салат из свеклы отварной</t>
  </si>
  <si>
    <t>февраль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</si>
</sst>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4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 applyProtection="1">
      <alignment vertical="top" wrapText="1"/>
      <protection locked="0"/>
    </xf>
    <xf numFmtId="0" fontId="3" fillId="4" borderId="3" xfId="0" applyFont="1" applyFill="1" applyBorder="1" applyAlignment="1" applyProtection="1">
      <alignment horizontal="center" vertical="top" wrapText="1"/>
      <protection locked="0"/>
    </xf>
    <xf numFmtId="0" fontId="3" fillId="4" borderId="25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/>
    <xf numFmtId="0" fontId="3" fillId="0" borderId="26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5" borderId="0" xfId="0" applyFont="1" applyFill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3" fillId="0" borderId="0" xfId="0" applyFont="1"/>
    <xf numFmtId="0" fontId="13" fillId="0" borderId="29" xfId="0" applyFont="1" applyBorder="1" applyAlignment="1">
      <alignment horizontal="center" wrapText="1"/>
    </xf>
    <xf numFmtId="0" fontId="13" fillId="0" borderId="30" xfId="0" applyFont="1" applyBorder="1" applyAlignment="1">
      <alignment horizontal="center" wrapText="1"/>
    </xf>
    <xf numFmtId="0" fontId="13" fillId="0" borderId="30" xfId="0" applyFont="1" applyBorder="1" applyAlignment="1">
      <alignment horizontal="left" wrapText="1" indent="1"/>
    </xf>
    <xf numFmtId="0" fontId="13" fillId="0" borderId="29" xfId="0" applyFont="1" applyBorder="1" applyAlignment="1">
      <alignment horizontal="left" wrapText="1" indent="1"/>
    </xf>
    <xf numFmtId="0" fontId="13" fillId="0" borderId="30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top" wrapText="1" indent="1"/>
    </xf>
    <xf numFmtId="0" fontId="13" fillId="0" borderId="29" xfId="0" applyFont="1" applyBorder="1" applyAlignment="1">
      <alignment horizontal="left" vertical="top" wrapText="1" indent="1"/>
    </xf>
    <xf numFmtId="0" fontId="13" fillId="0" borderId="31" xfId="0" applyFont="1" applyBorder="1" applyAlignment="1">
      <alignment horizontal="left" wrapText="1" indent="1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left" wrapText="1" indent="1"/>
    </xf>
    <xf numFmtId="0" fontId="13" fillId="0" borderId="32" xfId="0" applyFont="1" applyBorder="1" applyAlignment="1">
      <alignment horizontal="center" vertical="top" wrapText="1"/>
    </xf>
    <xf numFmtId="0" fontId="13" fillId="0" borderId="32" xfId="0" applyFont="1" applyBorder="1" applyAlignment="1">
      <alignment horizontal="left" vertical="top" wrapText="1" indent="1"/>
    </xf>
    <xf numFmtId="0" fontId="14" fillId="0" borderId="30" xfId="0" applyFont="1" applyBorder="1" applyAlignment="1">
      <alignment horizontal="center" wrapText="1"/>
    </xf>
    <xf numFmtId="0" fontId="13" fillId="0" borderId="31" xfId="0" applyFont="1" applyBorder="1" applyAlignment="1">
      <alignment horizontal="left" vertical="top" wrapText="1" indent="1"/>
    </xf>
    <xf numFmtId="0" fontId="3" fillId="5" borderId="5" xfId="0" applyFont="1" applyFill="1" applyBorder="1" applyAlignment="1" applyProtection="1">
      <alignment vertical="top" wrapText="1"/>
      <protection locked="0"/>
    </xf>
    <xf numFmtId="0" fontId="3" fillId="5" borderId="5" xfId="0" applyFont="1" applyFill="1" applyBorder="1" applyAlignment="1" applyProtection="1">
      <alignment horizontal="center" vertical="top" wrapText="1"/>
      <protection locked="0"/>
    </xf>
    <xf numFmtId="0" fontId="3" fillId="5" borderId="23" xfId="0" applyFont="1" applyFill="1" applyBorder="1" applyAlignment="1" applyProtection="1">
      <alignment horizontal="center" vertical="top" wrapText="1"/>
      <protection locked="0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3" fillId="5" borderId="2" xfId="0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"/>
  <sheetViews>
    <sheetView tabSelected="1" zoomScale="91" zoomScaleNormal="9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9.5703125" style="2" customWidth="1"/>
    <col min="9" max="9" width="10.71093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06" t="s">
        <v>49</v>
      </c>
      <c r="D1" s="107"/>
      <c r="E1" s="107"/>
      <c r="F1" s="12" t="s">
        <v>16</v>
      </c>
      <c r="G1" s="2" t="s">
        <v>17</v>
      </c>
      <c r="H1" s="108" t="s">
        <v>50</v>
      </c>
      <c r="I1" s="108"/>
      <c r="J1" s="108"/>
      <c r="K1" s="108"/>
    </row>
    <row r="2" spans="1:12" ht="18">
      <c r="A2" s="35" t="s">
        <v>6</v>
      </c>
      <c r="C2" s="2"/>
      <c r="G2" s="2" t="s">
        <v>18</v>
      </c>
      <c r="H2" s="108" t="s">
        <v>51</v>
      </c>
      <c r="I2" s="108"/>
      <c r="J2" s="108"/>
      <c r="K2" s="10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 t="s">
        <v>96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>
      <c r="A6" s="20">
        <v>1</v>
      </c>
      <c r="B6" s="21">
        <v>1</v>
      </c>
      <c r="C6" s="22" t="s">
        <v>20</v>
      </c>
      <c r="D6" s="5" t="s">
        <v>21</v>
      </c>
      <c r="E6" s="100"/>
      <c r="F6" s="101"/>
      <c r="G6" s="101"/>
      <c r="H6" s="101"/>
      <c r="I6" s="101"/>
      <c r="J6" s="101"/>
      <c r="K6" s="102"/>
      <c r="L6" s="40"/>
    </row>
    <row r="7" spans="1:12" ht="15.75">
      <c r="A7" s="23"/>
      <c r="B7" s="15"/>
      <c r="C7" s="11"/>
      <c r="D7" s="6"/>
      <c r="E7" s="103"/>
      <c r="F7" s="104"/>
      <c r="G7" s="104"/>
      <c r="H7" s="104"/>
      <c r="I7" s="104"/>
      <c r="J7" s="104"/>
      <c r="K7" s="105"/>
      <c r="L7" s="43"/>
    </row>
    <row r="8" spans="1:12" ht="15.75">
      <c r="A8" s="23"/>
      <c r="B8" s="15"/>
      <c r="C8" s="11"/>
      <c r="D8" s="7" t="s">
        <v>22</v>
      </c>
      <c r="E8" s="103"/>
      <c r="F8" s="104"/>
      <c r="G8" s="104"/>
      <c r="H8" s="104"/>
      <c r="I8" s="104"/>
      <c r="J8" s="104"/>
      <c r="K8" s="105"/>
      <c r="L8" s="43"/>
    </row>
    <row r="9" spans="1:12" ht="15.75">
      <c r="A9" s="23"/>
      <c r="B9" s="15"/>
      <c r="C9" s="11"/>
      <c r="D9" s="7" t="s">
        <v>23</v>
      </c>
      <c r="E9" s="103"/>
      <c r="F9" s="104"/>
      <c r="G9" s="104"/>
      <c r="H9" s="104"/>
      <c r="I9" s="104"/>
      <c r="J9" s="104"/>
      <c r="K9" s="105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.75" thickBot="1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6.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76"/>
      <c r="F14" s="77"/>
      <c r="G14" s="78"/>
      <c r="H14" s="78"/>
      <c r="I14" s="78"/>
      <c r="J14" s="79"/>
      <c r="K14" s="44"/>
      <c r="L14" s="43"/>
    </row>
    <row r="15" spans="1:12" ht="16.5" thickBot="1">
      <c r="A15" s="23"/>
      <c r="B15" s="15"/>
      <c r="C15" s="11"/>
      <c r="D15" s="7" t="s">
        <v>27</v>
      </c>
      <c r="E15" s="80" t="s">
        <v>62</v>
      </c>
      <c r="F15" s="81">
        <v>200</v>
      </c>
      <c r="G15" s="81">
        <v>5</v>
      </c>
      <c r="H15" s="81">
        <v>5</v>
      </c>
      <c r="I15" s="81">
        <v>18</v>
      </c>
      <c r="J15" s="82">
        <v>134</v>
      </c>
      <c r="K15" s="44"/>
      <c r="L15" s="43"/>
    </row>
    <row r="16" spans="1:12" ht="16.5" thickBot="1">
      <c r="A16" s="23"/>
      <c r="B16" s="15"/>
      <c r="C16" s="11"/>
      <c r="D16" s="7" t="s">
        <v>28</v>
      </c>
      <c r="E16" s="80" t="s">
        <v>63</v>
      </c>
      <c r="F16" s="78">
        <v>140</v>
      </c>
      <c r="G16" s="78">
        <v>14</v>
      </c>
      <c r="H16" s="78">
        <v>18</v>
      </c>
      <c r="I16" s="78">
        <v>5</v>
      </c>
      <c r="J16" s="79">
        <v>204</v>
      </c>
      <c r="K16" s="44"/>
      <c r="L16" s="43"/>
    </row>
    <row r="17" spans="1:12" ht="16.5" thickBot="1">
      <c r="A17" s="23"/>
      <c r="B17" s="15"/>
      <c r="C17" s="11"/>
      <c r="D17" s="7" t="s">
        <v>29</v>
      </c>
      <c r="E17" s="80" t="s">
        <v>64</v>
      </c>
      <c r="F17" s="78">
        <v>150</v>
      </c>
      <c r="G17" s="78">
        <v>9</v>
      </c>
      <c r="H17" s="78">
        <v>6</v>
      </c>
      <c r="I17" s="78">
        <v>39</v>
      </c>
      <c r="J17" s="79">
        <v>244</v>
      </c>
      <c r="K17" s="44"/>
      <c r="L17" s="43"/>
    </row>
    <row r="18" spans="1:12" ht="16.5" thickBot="1">
      <c r="A18" s="23"/>
      <c r="B18" s="15"/>
      <c r="C18" s="11"/>
      <c r="D18" s="7" t="s">
        <v>30</v>
      </c>
      <c r="E18" s="80" t="s">
        <v>52</v>
      </c>
      <c r="F18" s="78">
        <v>200</v>
      </c>
      <c r="G18" s="78">
        <v>1</v>
      </c>
      <c r="H18" s="78">
        <v>0</v>
      </c>
      <c r="I18" s="78">
        <v>31</v>
      </c>
      <c r="J18" s="79">
        <v>124</v>
      </c>
      <c r="K18" s="44"/>
      <c r="L18" s="43"/>
    </row>
    <row r="19" spans="1:12" ht="16.5" thickBot="1">
      <c r="A19" s="23"/>
      <c r="B19" s="15"/>
      <c r="C19" s="11"/>
      <c r="D19" s="7" t="s">
        <v>31</v>
      </c>
      <c r="E19" s="80" t="s">
        <v>53</v>
      </c>
      <c r="F19" s="78">
        <v>40</v>
      </c>
      <c r="G19" s="78">
        <v>3</v>
      </c>
      <c r="H19" s="78">
        <v>0</v>
      </c>
      <c r="I19" s="78">
        <v>20</v>
      </c>
      <c r="J19" s="79">
        <v>90</v>
      </c>
      <c r="K19" s="44"/>
      <c r="L19" s="43"/>
    </row>
    <row r="20" spans="1:12" ht="16.5" thickBot="1">
      <c r="A20" s="23"/>
      <c r="B20" s="15"/>
      <c r="C20" s="11"/>
      <c r="D20" s="7" t="s">
        <v>32</v>
      </c>
      <c r="E20" s="80" t="s">
        <v>54</v>
      </c>
      <c r="F20" s="78">
        <v>40</v>
      </c>
      <c r="G20" s="78">
        <v>4</v>
      </c>
      <c r="H20" s="78">
        <v>0</v>
      </c>
      <c r="I20" s="78">
        <v>20</v>
      </c>
      <c r="J20" s="79">
        <v>80</v>
      </c>
      <c r="K20" s="44"/>
      <c r="L20" s="43"/>
    </row>
    <row r="21" spans="1:12" ht="16.5" thickBot="1">
      <c r="A21" s="23"/>
      <c r="B21" s="15"/>
      <c r="C21" s="11"/>
      <c r="D21" s="6"/>
      <c r="E21" s="80"/>
      <c r="F21" s="78"/>
      <c r="G21" s="78"/>
      <c r="H21" s="78"/>
      <c r="I21" s="78"/>
      <c r="J21" s="79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36</v>
      </c>
      <c r="H23" s="19">
        <f t="shared" si="2"/>
        <v>29</v>
      </c>
      <c r="I23" s="19">
        <f t="shared" si="2"/>
        <v>133</v>
      </c>
      <c r="J23" s="19">
        <f t="shared" si="2"/>
        <v>876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109" t="s">
        <v>4</v>
      </c>
      <c r="D24" s="110"/>
      <c r="E24" s="31"/>
      <c r="F24" s="32">
        <f>F13+F23</f>
        <v>770</v>
      </c>
      <c r="G24" s="32">
        <f t="shared" ref="G24:J24" si="4">G13+G23</f>
        <v>36</v>
      </c>
      <c r="H24" s="32">
        <f t="shared" si="4"/>
        <v>29</v>
      </c>
      <c r="I24" s="32">
        <f t="shared" si="4"/>
        <v>133</v>
      </c>
      <c r="J24" s="32">
        <f t="shared" si="4"/>
        <v>876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.75" thickBot="1">
      <c r="A32" s="16"/>
      <c r="B32" s="17"/>
      <c r="C32" s="8"/>
      <c r="D32" s="18" t="s">
        <v>33</v>
      </c>
      <c r="E32" s="9"/>
      <c r="F32" s="19"/>
      <c r="G32" s="19"/>
      <c r="H32" s="19"/>
      <c r="I32" s="19"/>
      <c r="J32" s="19"/>
      <c r="K32" s="25"/>
      <c r="L32" s="19">
        <f t="shared" ref="J32:L32" si="6">SUM(L25:L31)</f>
        <v>0</v>
      </c>
    </row>
    <row r="33" spans="1:12" ht="16.5" thickBot="1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80"/>
      <c r="F33" s="78"/>
      <c r="G33" s="78"/>
      <c r="H33" s="78"/>
      <c r="I33" s="78"/>
      <c r="J33" s="79"/>
      <c r="K33" s="44"/>
      <c r="L33" s="43"/>
    </row>
    <row r="34" spans="1:12" ht="16.5" thickBot="1">
      <c r="A34" s="14"/>
      <c r="B34" s="15"/>
      <c r="C34" s="11"/>
      <c r="D34" s="7" t="s">
        <v>27</v>
      </c>
      <c r="E34" s="80" t="s">
        <v>66</v>
      </c>
      <c r="F34" s="81">
        <v>250</v>
      </c>
      <c r="G34" s="81">
        <v>8</v>
      </c>
      <c r="H34" s="81">
        <v>9</v>
      </c>
      <c r="I34" s="81">
        <v>13</v>
      </c>
      <c r="J34" s="82">
        <v>159</v>
      </c>
      <c r="K34" s="44"/>
      <c r="L34" s="43"/>
    </row>
    <row r="35" spans="1:12" ht="16.5" thickBot="1">
      <c r="A35" s="14"/>
      <c r="B35" s="15"/>
      <c r="C35" s="11"/>
      <c r="D35" s="7" t="s">
        <v>28</v>
      </c>
      <c r="E35" s="80" t="s">
        <v>67</v>
      </c>
      <c r="F35" s="78">
        <v>90</v>
      </c>
      <c r="G35" s="78">
        <v>13</v>
      </c>
      <c r="H35" s="78">
        <v>10</v>
      </c>
      <c r="I35" s="78">
        <v>9</v>
      </c>
      <c r="J35" s="79">
        <v>179</v>
      </c>
      <c r="K35" s="44"/>
      <c r="L35" s="43"/>
    </row>
    <row r="36" spans="1:12" ht="16.5" thickBot="1">
      <c r="A36" s="14"/>
      <c r="B36" s="15"/>
      <c r="C36" s="11"/>
      <c r="D36" s="7" t="s">
        <v>29</v>
      </c>
      <c r="E36" s="83" t="s">
        <v>68</v>
      </c>
      <c r="F36" s="81">
        <v>150</v>
      </c>
      <c r="G36" s="81">
        <v>5</v>
      </c>
      <c r="H36" s="81">
        <v>6</v>
      </c>
      <c r="I36" s="81">
        <v>35</v>
      </c>
      <c r="J36" s="82">
        <v>221</v>
      </c>
      <c r="K36" s="44"/>
      <c r="L36" s="43"/>
    </row>
    <row r="37" spans="1:12" ht="16.5" thickBot="1">
      <c r="A37" s="14"/>
      <c r="B37" s="15"/>
      <c r="C37" s="11"/>
      <c r="D37" s="7" t="s">
        <v>30</v>
      </c>
      <c r="E37" s="83" t="s">
        <v>76</v>
      </c>
      <c r="F37" s="81">
        <v>200</v>
      </c>
      <c r="G37" s="81">
        <v>0</v>
      </c>
      <c r="H37" s="81">
        <v>0</v>
      </c>
      <c r="I37" s="81">
        <v>24</v>
      </c>
      <c r="J37" s="82">
        <v>96</v>
      </c>
      <c r="K37" s="44"/>
      <c r="L37" s="43"/>
    </row>
    <row r="38" spans="1:12" ht="16.5" thickBot="1">
      <c r="A38" s="14"/>
      <c r="B38" s="15"/>
      <c r="C38" s="11"/>
      <c r="D38" s="7" t="s">
        <v>31</v>
      </c>
      <c r="E38" s="84" t="s">
        <v>53</v>
      </c>
      <c r="F38" s="85">
        <v>40</v>
      </c>
      <c r="G38" s="85">
        <v>3</v>
      </c>
      <c r="H38" s="85">
        <v>0</v>
      </c>
      <c r="I38" s="85">
        <v>20</v>
      </c>
      <c r="J38" s="86">
        <v>90</v>
      </c>
      <c r="K38" s="44"/>
      <c r="L38" s="43"/>
    </row>
    <row r="39" spans="1:12" ht="16.5" thickBot="1">
      <c r="A39" s="14"/>
      <c r="B39" s="15"/>
      <c r="C39" s="11"/>
      <c r="D39" s="7" t="s">
        <v>32</v>
      </c>
      <c r="E39" s="84" t="s">
        <v>54</v>
      </c>
      <c r="F39" s="85">
        <v>40</v>
      </c>
      <c r="G39" s="85">
        <v>4</v>
      </c>
      <c r="H39" s="85">
        <v>0</v>
      </c>
      <c r="I39" s="85">
        <v>20</v>
      </c>
      <c r="J39" s="86">
        <v>80</v>
      </c>
      <c r="K39" s="44"/>
      <c r="L39" s="43"/>
    </row>
    <row r="40" spans="1:12" ht="15">
      <c r="A40" s="14"/>
      <c r="B40" s="15"/>
      <c r="C40" s="11"/>
      <c r="D40" s="6"/>
      <c r="E40" s="42" t="s">
        <v>69</v>
      </c>
      <c r="F40" s="99">
        <v>50</v>
      </c>
      <c r="G40" s="99">
        <v>1</v>
      </c>
      <c r="H40" s="99">
        <v>5</v>
      </c>
      <c r="I40" s="99">
        <v>5</v>
      </c>
      <c r="J40" s="99">
        <v>70</v>
      </c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820</v>
      </c>
      <c r="G42" s="19">
        <f t="shared" ref="G42" si="7">SUM(G33:G41)</f>
        <v>34</v>
      </c>
      <c r="H42" s="19">
        <f t="shared" ref="H42" si="8">SUM(H33:H41)</f>
        <v>30</v>
      </c>
      <c r="I42" s="19">
        <f t="shared" ref="I42" si="9">SUM(I33:I41)</f>
        <v>126</v>
      </c>
      <c r="J42" s="19">
        <f t="shared" ref="J42:L42" si="10">SUM(J33:J41)</f>
        <v>895</v>
      </c>
      <c r="K42" s="25"/>
      <c r="L42" s="19">
        <f t="shared" si="10"/>
        <v>0</v>
      </c>
    </row>
    <row r="43" spans="1:12" ht="15.75" customHeight="1">
      <c r="A43" s="33">
        <f>A25</f>
        <v>1</v>
      </c>
      <c r="B43" s="33">
        <f>B25</f>
        <v>2</v>
      </c>
      <c r="C43" s="109" t="s">
        <v>4</v>
      </c>
      <c r="D43" s="110"/>
      <c r="E43" s="31"/>
      <c r="F43" s="32">
        <f>F32+F42</f>
        <v>820</v>
      </c>
      <c r="G43" s="32">
        <f t="shared" ref="G43" si="11">G32+G42</f>
        <v>34</v>
      </c>
      <c r="H43" s="32">
        <f t="shared" ref="H43" si="12">H32+H42</f>
        <v>30</v>
      </c>
      <c r="I43" s="32">
        <f t="shared" ref="I43" si="13">I32+I42</f>
        <v>126</v>
      </c>
      <c r="J43" s="32">
        <f t="shared" ref="J43:L43" si="14">J32+J42</f>
        <v>895</v>
      </c>
      <c r="K43" s="32"/>
      <c r="L43" s="32">
        <f t="shared" si="14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.75" thickBot="1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5">SUM(G44:G50)</f>
        <v>0</v>
      </c>
      <c r="H51" s="19">
        <f t="shared" ref="H51" si="16">SUM(H44:H50)</f>
        <v>0</v>
      </c>
      <c r="I51" s="19">
        <f t="shared" ref="I51" si="17">SUM(I44:I50)</f>
        <v>0</v>
      </c>
      <c r="J51" s="19">
        <f t="shared" ref="J51:L51" si="18">SUM(J44:J50)</f>
        <v>0</v>
      </c>
      <c r="K51" s="25"/>
      <c r="L51" s="19">
        <f t="shared" si="18"/>
        <v>0</v>
      </c>
    </row>
    <row r="52" spans="1:12" ht="16.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0" t="s">
        <v>92</v>
      </c>
      <c r="F52" s="78">
        <v>60</v>
      </c>
      <c r="G52" s="78">
        <v>0</v>
      </c>
      <c r="H52" s="78">
        <v>0</v>
      </c>
      <c r="I52" s="78">
        <v>1</v>
      </c>
      <c r="J52" s="79">
        <v>6</v>
      </c>
      <c r="K52" s="44"/>
      <c r="L52" s="43"/>
    </row>
    <row r="53" spans="1:12" ht="16.5" thickBot="1">
      <c r="A53" s="23"/>
      <c r="B53" s="15"/>
      <c r="C53" s="11"/>
      <c r="D53" s="7" t="s">
        <v>27</v>
      </c>
      <c r="E53" s="84" t="s">
        <v>70</v>
      </c>
      <c r="F53" s="87">
        <v>250</v>
      </c>
      <c r="G53" s="87">
        <v>3</v>
      </c>
      <c r="H53" s="87">
        <v>3</v>
      </c>
      <c r="I53" s="87">
        <v>21</v>
      </c>
      <c r="J53" s="88">
        <v>120</v>
      </c>
      <c r="K53" s="44"/>
      <c r="L53" s="43"/>
    </row>
    <row r="54" spans="1:12" ht="16.5" thickBot="1">
      <c r="A54" s="23"/>
      <c r="B54" s="15"/>
      <c r="C54" s="11"/>
      <c r="D54" s="7" t="s">
        <v>28</v>
      </c>
      <c r="E54" s="80" t="s">
        <v>71</v>
      </c>
      <c r="F54" s="78">
        <v>90</v>
      </c>
      <c r="G54" s="78">
        <v>14</v>
      </c>
      <c r="H54" s="78">
        <v>8</v>
      </c>
      <c r="I54" s="78">
        <v>4</v>
      </c>
      <c r="J54" s="79">
        <v>145</v>
      </c>
      <c r="K54" s="44"/>
      <c r="L54" s="43"/>
    </row>
    <row r="55" spans="1:12" ht="16.5" thickBot="1">
      <c r="A55" s="23"/>
      <c r="B55" s="15"/>
      <c r="C55" s="11"/>
      <c r="D55" s="7" t="s">
        <v>29</v>
      </c>
      <c r="E55" s="83" t="s">
        <v>72</v>
      </c>
      <c r="F55" s="81">
        <v>150</v>
      </c>
      <c r="G55" s="81">
        <v>3</v>
      </c>
      <c r="H55" s="81">
        <v>7</v>
      </c>
      <c r="I55" s="81">
        <v>22</v>
      </c>
      <c r="J55" s="82">
        <v>164</v>
      </c>
      <c r="K55" s="44"/>
      <c r="L55" s="43"/>
    </row>
    <row r="56" spans="1:12" ht="16.5" thickBot="1">
      <c r="A56" s="23"/>
      <c r="B56" s="15"/>
      <c r="C56" s="11"/>
      <c r="D56" s="7" t="s">
        <v>30</v>
      </c>
      <c r="E56" s="80" t="s">
        <v>73</v>
      </c>
      <c r="F56" s="78">
        <v>200</v>
      </c>
      <c r="G56" s="81">
        <v>0</v>
      </c>
      <c r="H56" s="81">
        <v>0</v>
      </c>
      <c r="I56" s="81">
        <v>15</v>
      </c>
      <c r="J56" s="82">
        <v>60</v>
      </c>
      <c r="K56" s="44"/>
      <c r="L56" s="43"/>
    </row>
    <row r="57" spans="1:12" ht="16.5" thickBot="1">
      <c r="A57" s="23"/>
      <c r="B57" s="15"/>
      <c r="C57" s="11"/>
      <c r="D57" s="7" t="s">
        <v>31</v>
      </c>
      <c r="E57" s="84" t="s">
        <v>53</v>
      </c>
      <c r="F57" s="85">
        <v>50</v>
      </c>
      <c r="G57" s="85">
        <v>4</v>
      </c>
      <c r="H57" s="85">
        <v>0</v>
      </c>
      <c r="I57" s="85">
        <v>25</v>
      </c>
      <c r="J57" s="86">
        <v>113</v>
      </c>
      <c r="K57" s="44"/>
      <c r="L57" s="43"/>
    </row>
    <row r="58" spans="1:12" ht="16.5" thickBot="1">
      <c r="A58" s="23"/>
      <c r="B58" s="15"/>
      <c r="C58" s="11"/>
      <c r="D58" s="7" t="s">
        <v>32</v>
      </c>
      <c r="E58" s="84" t="s">
        <v>54</v>
      </c>
      <c r="F58" s="85">
        <v>50</v>
      </c>
      <c r="G58" s="85">
        <v>4</v>
      </c>
      <c r="H58" s="85">
        <v>0</v>
      </c>
      <c r="I58" s="85">
        <v>25</v>
      </c>
      <c r="J58" s="86">
        <v>100</v>
      </c>
      <c r="K58" s="44"/>
      <c r="L58" s="43"/>
    </row>
    <row r="59" spans="1:12" ht="16.5" thickBot="1">
      <c r="A59" s="23"/>
      <c r="B59" s="15"/>
      <c r="C59" s="11"/>
      <c r="D59" s="6"/>
      <c r="E59" s="80" t="s">
        <v>69</v>
      </c>
      <c r="F59" s="78">
        <v>50</v>
      </c>
      <c r="G59" s="78">
        <v>1</v>
      </c>
      <c r="H59" s="78">
        <v>5</v>
      </c>
      <c r="I59" s="78">
        <v>5</v>
      </c>
      <c r="J59" s="79">
        <v>70</v>
      </c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 t="shared" ref="G61" si="19">SUM(G52:G60)</f>
        <v>29</v>
      </c>
      <c r="H61" s="19">
        <f t="shared" ref="H61" si="20">SUM(H52:H60)</f>
        <v>23</v>
      </c>
      <c r="I61" s="19">
        <f t="shared" ref="I61" si="21">SUM(I52:I60)</f>
        <v>118</v>
      </c>
      <c r="J61" s="19">
        <f t="shared" ref="J61:L61" si="22">SUM(J52:J60)</f>
        <v>778</v>
      </c>
      <c r="K61" s="25"/>
      <c r="L61" s="19">
        <f t="shared" si="22"/>
        <v>0</v>
      </c>
    </row>
    <row r="62" spans="1:12" ht="15.75" customHeight="1">
      <c r="A62" s="29">
        <f>A44</f>
        <v>1</v>
      </c>
      <c r="B62" s="30">
        <f>B44</f>
        <v>3</v>
      </c>
      <c r="C62" s="109" t="s">
        <v>4</v>
      </c>
      <c r="D62" s="110"/>
      <c r="E62" s="31"/>
      <c r="F62" s="32">
        <f>F51+F61</f>
        <v>900</v>
      </c>
      <c r="G62" s="32">
        <f t="shared" ref="G62" si="23">G51+G61</f>
        <v>29</v>
      </c>
      <c r="H62" s="32">
        <f t="shared" ref="H62" si="24">H51+H61</f>
        <v>23</v>
      </c>
      <c r="I62" s="32">
        <f t="shared" ref="I62" si="25">I51+I61</f>
        <v>118</v>
      </c>
      <c r="J62" s="32">
        <f t="shared" ref="J62:L62" si="26">J51+J61</f>
        <v>778</v>
      </c>
      <c r="K62" s="32"/>
      <c r="L62" s="32">
        <f t="shared" si="26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6.5" thickBot="1">
      <c r="A66" s="23"/>
      <c r="B66" s="15"/>
      <c r="C66" s="11"/>
      <c r="D66" s="7" t="s">
        <v>23</v>
      </c>
      <c r="E66" s="42"/>
      <c r="F66" s="43"/>
      <c r="G66" s="85"/>
      <c r="H66" s="85"/>
      <c r="I66" s="85"/>
      <c r="J66" s="86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/>
      <c r="G70" s="19"/>
      <c r="H70" s="19"/>
      <c r="I70" s="19"/>
      <c r="J70" s="19"/>
      <c r="K70" s="25"/>
      <c r="L70" s="19"/>
    </row>
    <row r="71" spans="1:12" ht="15.75" thickBo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6.5" thickBot="1">
      <c r="A72" s="23"/>
      <c r="B72" s="15"/>
      <c r="C72" s="11"/>
      <c r="D72" s="7" t="s">
        <v>27</v>
      </c>
      <c r="E72" s="83" t="s">
        <v>74</v>
      </c>
      <c r="F72" s="81">
        <v>250</v>
      </c>
      <c r="G72" s="81">
        <v>2</v>
      </c>
      <c r="H72" s="81">
        <v>5</v>
      </c>
      <c r="I72" s="81">
        <v>13</v>
      </c>
      <c r="J72" s="82">
        <v>106</v>
      </c>
      <c r="K72" s="44"/>
      <c r="L72" s="43"/>
    </row>
    <row r="73" spans="1:12" ht="16.5" thickBot="1">
      <c r="A73" s="23"/>
      <c r="B73" s="15"/>
      <c r="C73" s="11"/>
      <c r="D73" s="7" t="s">
        <v>28</v>
      </c>
      <c r="E73" s="80" t="s">
        <v>75</v>
      </c>
      <c r="F73" s="78">
        <v>240</v>
      </c>
      <c r="G73" s="78">
        <v>24</v>
      </c>
      <c r="H73" s="78">
        <v>22</v>
      </c>
      <c r="I73" s="78">
        <v>39</v>
      </c>
      <c r="J73" s="79">
        <v>445</v>
      </c>
      <c r="K73" s="44"/>
      <c r="L73" s="43"/>
    </row>
    <row r="74" spans="1:12" ht="16.5" thickBot="1">
      <c r="A74" s="23"/>
      <c r="B74" s="15"/>
      <c r="C74" s="11"/>
      <c r="D74" s="7" t="s">
        <v>29</v>
      </c>
      <c r="E74" s="80"/>
      <c r="F74" s="78"/>
      <c r="G74" s="78"/>
      <c r="H74" s="78"/>
      <c r="I74" s="78"/>
      <c r="J74" s="79"/>
      <c r="K74" s="44"/>
      <c r="L74" s="43"/>
    </row>
    <row r="75" spans="1:12" ht="16.5" thickBot="1">
      <c r="A75" s="23"/>
      <c r="B75" s="15"/>
      <c r="C75" s="11"/>
      <c r="D75" s="7" t="s">
        <v>30</v>
      </c>
      <c r="E75" s="80" t="s">
        <v>52</v>
      </c>
      <c r="F75" s="78">
        <v>200</v>
      </c>
      <c r="G75" s="78">
        <v>1</v>
      </c>
      <c r="H75" s="78">
        <v>0</v>
      </c>
      <c r="I75" s="78">
        <v>31</v>
      </c>
      <c r="J75" s="79">
        <v>124</v>
      </c>
      <c r="K75" s="44"/>
      <c r="L75" s="43"/>
    </row>
    <row r="76" spans="1:12" ht="16.5" thickBot="1">
      <c r="A76" s="23"/>
      <c r="B76" s="15"/>
      <c r="C76" s="11"/>
      <c r="D76" s="7" t="s">
        <v>31</v>
      </c>
      <c r="E76" s="84" t="s">
        <v>53</v>
      </c>
      <c r="F76" s="85">
        <v>40</v>
      </c>
      <c r="G76" s="85">
        <v>3</v>
      </c>
      <c r="H76" s="85">
        <v>0</v>
      </c>
      <c r="I76" s="85">
        <v>20</v>
      </c>
      <c r="J76" s="86">
        <v>90</v>
      </c>
      <c r="K76" s="44"/>
      <c r="L76" s="43"/>
    </row>
    <row r="77" spans="1:12" ht="16.5" thickBot="1">
      <c r="A77" s="23"/>
      <c r="B77" s="15"/>
      <c r="C77" s="11"/>
      <c r="D77" s="7" t="s">
        <v>32</v>
      </c>
      <c r="E77" s="84" t="s">
        <v>54</v>
      </c>
      <c r="F77" s="85">
        <v>40</v>
      </c>
      <c r="G77" s="85">
        <v>4</v>
      </c>
      <c r="H77" s="85">
        <v>0</v>
      </c>
      <c r="I77" s="85">
        <v>20</v>
      </c>
      <c r="J77" s="86">
        <v>80</v>
      </c>
      <c r="K77" s="44"/>
      <c r="L77" s="43"/>
    </row>
    <row r="78" spans="1:12" ht="16.5" thickBot="1">
      <c r="A78" s="23"/>
      <c r="B78" s="15"/>
      <c r="C78" s="11"/>
      <c r="D78" s="6"/>
      <c r="E78" s="83"/>
      <c r="F78" s="81"/>
      <c r="G78" s="81"/>
      <c r="H78" s="81"/>
      <c r="I78" s="81"/>
      <c r="J78" s="82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770</v>
      </c>
      <c r="G80" s="19">
        <f t="shared" ref="G80" si="27">SUM(G71:G79)</f>
        <v>34</v>
      </c>
      <c r="H80" s="19">
        <f t="shared" ref="H80" si="28">SUM(H71:H79)</f>
        <v>27</v>
      </c>
      <c r="I80" s="19">
        <f t="shared" ref="I80" si="29">SUM(I71:I79)</f>
        <v>123</v>
      </c>
      <c r="J80" s="19">
        <f t="shared" ref="J80:L80" si="30">SUM(J71:J79)</f>
        <v>845</v>
      </c>
      <c r="K80" s="25"/>
      <c r="L80" s="19">
        <f t="shared" si="30"/>
        <v>0</v>
      </c>
    </row>
    <row r="81" spans="1:12" ht="15.75" customHeight="1">
      <c r="A81" s="29">
        <f>A63</f>
        <v>1</v>
      </c>
      <c r="B81" s="30">
        <f>B63</f>
        <v>4</v>
      </c>
      <c r="C81" s="109" t="s">
        <v>4</v>
      </c>
      <c r="D81" s="110"/>
      <c r="E81" s="31"/>
      <c r="F81" s="32">
        <f>F70+F80</f>
        <v>770</v>
      </c>
      <c r="G81" s="32">
        <f t="shared" ref="G81" si="31">G70+G80</f>
        <v>34</v>
      </c>
      <c r="H81" s="32">
        <f t="shared" ref="H81" si="32">H70+H80</f>
        <v>27</v>
      </c>
      <c r="I81" s="32">
        <f t="shared" ref="I81" si="33">I70+I80</f>
        <v>123</v>
      </c>
      <c r="J81" s="32">
        <f t="shared" ref="J81:L81" si="34">J70+J80</f>
        <v>845</v>
      </c>
      <c r="K81" s="32"/>
      <c r="L81" s="32">
        <f t="shared" si="34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/>
      <c r="E86" s="42"/>
      <c r="F86" s="43"/>
      <c r="G86" s="43"/>
      <c r="H86" s="43"/>
      <c r="I86" s="43"/>
      <c r="J86" s="43"/>
      <c r="K86" s="44"/>
      <c r="L86" s="43"/>
    </row>
    <row r="87" spans="1:12" ht="15.75" thickBot="1">
      <c r="A87" s="24"/>
      <c r="B87" s="17"/>
      <c r="C87" s="8"/>
      <c r="D87" s="18" t="s">
        <v>33</v>
      </c>
      <c r="E87" s="9"/>
      <c r="F87" s="19"/>
      <c r="G87" s="19"/>
      <c r="H87" s="19"/>
      <c r="I87" s="19"/>
      <c r="J87" s="19"/>
      <c r="K87" s="25"/>
      <c r="L87" s="19">
        <f>SUM(L82:L86)</f>
        <v>0</v>
      </c>
    </row>
    <row r="88" spans="1:12" ht="16.5" thickBot="1">
      <c r="A88" s="26">
        <f>A82</f>
        <v>1</v>
      </c>
      <c r="B88" s="13">
        <f>B82</f>
        <v>5</v>
      </c>
      <c r="C88" s="10" t="s">
        <v>25</v>
      </c>
      <c r="D88" s="7" t="s">
        <v>26</v>
      </c>
      <c r="E88" s="80" t="s">
        <v>93</v>
      </c>
      <c r="F88" s="78">
        <v>75</v>
      </c>
      <c r="G88" s="78">
        <v>1</v>
      </c>
      <c r="H88" s="78">
        <v>4</v>
      </c>
      <c r="I88" s="78">
        <v>7</v>
      </c>
      <c r="J88" s="79">
        <v>60</v>
      </c>
      <c r="K88" s="44"/>
      <c r="L88" s="43"/>
    </row>
    <row r="89" spans="1:12" ht="16.5" thickBot="1">
      <c r="A89" s="23"/>
      <c r="B89" s="15"/>
      <c r="C89" s="11"/>
      <c r="D89" s="7" t="s">
        <v>39</v>
      </c>
      <c r="E89" s="80" t="s">
        <v>77</v>
      </c>
      <c r="F89" s="78">
        <v>250</v>
      </c>
      <c r="G89" s="94">
        <v>2</v>
      </c>
      <c r="H89" s="81">
        <v>3</v>
      </c>
      <c r="I89" s="81">
        <v>15</v>
      </c>
      <c r="J89" s="82">
        <v>91</v>
      </c>
      <c r="K89" s="44"/>
      <c r="L89" s="43"/>
    </row>
    <row r="90" spans="1:12" ht="16.5" thickBot="1">
      <c r="A90" s="23"/>
      <c r="B90" s="15"/>
      <c r="C90" s="11"/>
      <c r="D90" s="7" t="s">
        <v>40</v>
      </c>
      <c r="E90" s="80" t="s">
        <v>57</v>
      </c>
      <c r="F90" s="78">
        <v>90</v>
      </c>
      <c r="G90" s="78">
        <v>13</v>
      </c>
      <c r="H90" s="78">
        <v>14</v>
      </c>
      <c r="I90" s="78">
        <v>8</v>
      </c>
      <c r="J90" s="79">
        <v>218</v>
      </c>
      <c r="K90" s="44"/>
      <c r="L90" s="43"/>
    </row>
    <row r="91" spans="1:12" ht="16.5" thickBot="1">
      <c r="A91" s="23"/>
      <c r="B91" s="15"/>
      <c r="C91" s="11"/>
      <c r="D91" s="7" t="s">
        <v>29</v>
      </c>
      <c r="E91" s="80" t="s">
        <v>90</v>
      </c>
      <c r="F91" s="78">
        <v>150</v>
      </c>
      <c r="G91" s="78">
        <v>3</v>
      </c>
      <c r="H91" s="78">
        <v>4</v>
      </c>
      <c r="I91" s="78">
        <v>21</v>
      </c>
      <c r="J91" s="79">
        <v>135</v>
      </c>
      <c r="K91" s="44"/>
      <c r="L91" s="43"/>
    </row>
    <row r="92" spans="1:12" ht="16.5" thickBot="1">
      <c r="A92" s="23"/>
      <c r="B92" s="15"/>
      <c r="C92" s="11"/>
      <c r="D92" s="7" t="s">
        <v>30</v>
      </c>
      <c r="E92" s="80" t="s">
        <v>56</v>
      </c>
      <c r="F92" s="78">
        <v>200</v>
      </c>
      <c r="G92" s="78">
        <v>0</v>
      </c>
      <c r="H92" s="78">
        <v>0</v>
      </c>
      <c r="I92" s="78">
        <v>28</v>
      </c>
      <c r="J92" s="79">
        <v>114</v>
      </c>
      <c r="K92" s="44"/>
      <c r="L92" s="43"/>
    </row>
    <row r="93" spans="1:12" ht="16.5" thickBot="1">
      <c r="A93" s="23"/>
      <c r="B93" s="15"/>
      <c r="C93" s="11"/>
      <c r="D93" s="7" t="s">
        <v>41</v>
      </c>
      <c r="E93" s="80" t="s">
        <v>53</v>
      </c>
      <c r="F93" s="78">
        <v>20</v>
      </c>
      <c r="G93" s="78">
        <v>2</v>
      </c>
      <c r="H93" s="78">
        <v>0</v>
      </c>
      <c r="I93" s="78">
        <v>10</v>
      </c>
      <c r="J93" s="79">
        <v>45</v>
      </c>
      <c r="K93" s="44"/>
      <c r="L93" s="43"/>
    </row>
    <row r="94" spans="1:12" ht="16.5" thickBot="1">
      <c r="A94" s="23"/>
      <c r="B94" s="15"/>
      <c r="C94" s="11"/>
      <c r="D94" s="7" t="s">
        <v>42</v>
      </c>
      <c r="E94" s="84" t="s">
        <v>54</v>
      </c>
      <c r="F94" s="85">
        <v>20</v>
      </c>
      <c r="G94" s="85">
        <v>2</v>
      </c>
      <c r="H94" s="85">
        <v>0</v>
      </c>
      <c r="I94" s="85">
        <v>10</v>
      </c>
      <c r="J94" s="86">
        <v>40</v>
      </c>
      <c r="K94" s="44"/>
      <c r="L94" s="43"/>
    </row>
    <row r="95" spans="1:12" ht="16.5" thickBot="1">
      <c r="A95" s="23"/>
      <c r="B95" s="15"/>
      <c r="C95" s="11"/>
      <c r="D95" s="7"/>
      <c r="E95" s="80" t="s">
        <v>55</v>
      </c>
      <c r="F95" s="78">
        <v>50</v>
      </c>
      <c r="G95" s="89">
        <v>1</v>
      </c>
      <c r="H95" s="78">
        <v>5</v>
      </c>
      <c r="I95" s="78">
        <v>5</v>
      </c>
      <c r="J95" s="79">
        <v>70</v>
      </c>
      <c r="K95" s="44"/>
      <c r="L95" s="43"/>
    </row>
    <row r="96" spans="1:12" ht="15">
      <c r="A96" s="23"/>
      <c r="B96" s="15"/>
      <c r="C96" s="11"/>
      <c r="D96" s="7"/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10" t="s">
        <v>33</v>
      </c>
      <c r="E97" s="91"/>
      <c r="F97" s="92">
        <v>780</v>
      </c>
      <c r="G97" s="92">
        <v>23</v>
      </c>
      <c r="H97" s="92">
        <v>26</v>
      </c>
      <c r="I97" s="92">
        <f>SUM(I82:I96)</f>
        <v>104</v>
      </c>
      <c r="J97" s="92">
        <f>SUM(J82:J96)</f>
        <v>773</v>
      </c>
      <c r="K97" s="93"/>
      <c r="L97" s="92"/>
    </row>
    <row r="98" spans="1:12" s="73" customFormat="1" ht="15.75" customHeight="1" thickBot="1">
      <c r="A98" s="57">
        <v>1</v>
      </c>
      <c r="B98" s="58">
        <v>5</v>
      </c>
      <c r="C98" s="112" t="s">
        <v>43</v>
      </c>
      <c r="D98" s="113"/>
      <c r="E98" s="59"/>
      <c r="F98" s="60">
        <f>F87+F97</f>
        <v>780</v>
      </c>
      <c r="G98" s="60">
        <f>G87+G97</f>
        <v>23</v>
      </c>
      <c r="H98" s="60">
        <f>H87+H97</f>
        <v>26</v>
      </c>
      <c r="I98" s="60">
        <f>I87+I97</f>
        <v>104</v>
      </c>
      <c r="J98" s="60">
        <f>J87+J97</f>
        <v>773</v>
      </c>
      <c r="K98" s="61"/>
      <c r="L98" s="60"/>
    </row>
    <row r="99" spans="1:12" ht="15">
      <c r="A99" s="23">
        <v>1</v>
      </c>
      <c r="B99" s="15">
        <v>6</v>
      </c>
      <c r="C99" s="62" t="s">
        <v>44</v>
      </c>
      <c r="D99" s="63" t="s">
        <v>45</v>
      </c>
      <c r="E99" s="54"/>
      <c r="F99" s="55"/>
      <c r="G99" s="55"/>
      <c r="H99" s="55"/>
      <c r="I99" s="55"/>
      <c r="J99" s="55"/>
      <c r="K99" s="56"/>
      <c r="L99" s="55"/>
    </row>
    <row r="100" spans="1:12" ht="15">
      <c r="A100" s="23"/>
      <c r="B100" s="15"/>
      <c r="C100" s="11"/>
      <c r="D100" s="64" t="s">
        <v>46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3"/>
      <c r="B101" s="15"/>
      <c r="C101" s="11"/>
      <c r="D101" s="64" t="s">
        <v>23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3"/>
      <c r="B102" s="15"/>
      <c r="C102" s="11"/>
      <c r="D102" s="64" t="s">
        <v>24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65"/>
      <c r="E103" s="51"/>
      <c r="F103" s="52"/>
      <c r="G103" s="52"/>
      <c r="H103" s="52"/>
      <c r="I103" s="52"/>
      <c r="J103" s="52"/>
      <c r="K103" s="53"/>
      <c r="L103" s="52"/>
    </row>
    <row r="104" spans="1:12" ht="15">
      <c r="A104" s="23"/>
      <c r="B104" s="15"/>
      <c r="C104" s="11"/>
      <c r="D104" s="67" t="s">
        <v>33</v>
      </c>
      <c r="E104" s="91"/>
      <c r="F104" s="92">
        <f>SUM(F99:F103)</f>
        <v>0</v>
      </c>
      <c r="G104" s="92">
        <f>SUM(G99:G103)</f>
        <v>0</v>
      </c>
      <c r="H104" s="92">
        <f>SUM(H99:H103)</f>
        <v>0</v>
      </c>
      <c r="I104" s="92">
        <f>SUM(I99:I103)</f>
        <v>0</v>
      </c>
      <c r="J104" s="92"/>
      <c r="K104" s="93"/>
      <c r="L104" s="92">
        <v>0</v>
      </c>
    </row>
    <row r="105" spans="1:12" ht="15.75" thickBot="1">
      <c r="A105" s="26">
        <v>1</v>
      </c>
      <c r="B105" s="66">
        <v>6</v>
      </c>
      <c r="C105" s="65" t="s">
        <v>47</v>
      </c>
      <c r="D105" s="64" t="s">
        <v>26</v>
      </c>
      <c r="E105" s="42"/>
      <c r="F105" s="43"/>
      <c r="G105" s="43"/>
      <c r="H105" s="43"/>
      <c r="I105" s="43"/>
      <c r="J105" s="43"/>
      <c r="K105" s="44"/>
      <c r="L105" s="43"/>
    </row>
    <row r="106" spans="1:12" ht="16.5" thickBot="1">
      <c r="A106" s="23"/>
      <c r="B106" s="15"/>
      <c r="C106" s="11"/>
      <c r="D106" s="7" t="s">
        <v>27</v>
      </c>
      <c r="E106" s="80" t="s">
        <v>59</v>
      </c>
      <c r="F106" s="81">
        <v>250</v>
      </c>
      <c r="G106" s="81">
        <v>14</v>
      </c>
      <c r="H106" s="81">
        <v>14</v>
      </c>
      <c r="I106" s="81">
        <v>13</v>
      </c>
      <c r="J106" s="82">
        <v>132</v>
      </c>
      <c r="K106" s="44"/>
      <c r="L106" s="43"/>
    </row>
    <row r="107" spans="1:12" ht="16.5" thickBot="1">
      <c r="A107" s="23"/>
      <c r="B107" s="15"/>
      <c r="C107" s="11"/>
      <c r="D107" s="7" t="s">
        <v>28</v>
      </c>
      <c r="E107" s="80" t="s">
        <v>60</v>
      </c>
      <c r="F107" s="78">
        <v>90</v>
      </c>
      <c r="G107" s="78">
        <v>20</v>
      </c>
      <c r="H107" s="78">
        <v>15</v>
      </c>
      <c r="I107" s="78">
        <v>0</v>
      </c>
      <c r="J107" s="79">
        <v>219</v>
      </c>
      <c r="K107" s="44"/>
      <c r="L107" s="43"/>
    </row>
    <row r="108" spans="1:12" ht="16.5" thickBot="1">
      <c r="A108" s="23"/>
      <c r="B108" s="15"/>
      <c r="C108" s="11"/>
      <c r="D108" s="7" t="s">
        <v>29</v>
      </c>
      <c r="E108" s="80" t="s">
        <v>89</v>
      </c>
      <c r="F108" s="78">
        <v>180</v>
      </c>
      <c r="G108" s="78">
        <v>4</v>
      </c>
      <c r="H108" s="78">
        <v>6</v>
      </c>
      <c r="I108" s="78">
        <v>17</v>
      </c>
      <c r="J108" s="79">
        <v>135</v>
      </c>
      <c r="K108" s="44"/>
      <c r="L108" s="43"/>
    </row>
    <row r="109" spans="1:12" ht="16.5" thickBot="1">
      <c r="A109" s="23"/>
      <c r="B109" s="15"/>
      <c r="C109" s="11"/>
      <c r="D109" s="7" t="s">
        <v>30</v>
      </c>
      <c r="E109" s="80" t="s">
        <v>78</v>
      </c>
      <c r="F109" s="78">
        <v>200</v>
      </c>
      <c r="G109" s="78">
        <v>0</v>
      </c>
      <c r="H109" s="78">
        <v>0</v>
      </c>
      <c r="I109" s="78">
        <v>25</v>
      </c>
      <c r="J109" s="79">
        <v>93</v>
      </c>
      <c r="K109" s="44"/>
      <c r="L109" s="43"/>
    </row>
    <row r="110" spans="1:12" ht="16.5" thickBot="1">
      <c r="A110" s="23"/>
      <c r="B110" s="15"/>
      <c r="C110" s="11"/>
      <c r="D110" s="7" t="s">
        <v>31</v>
      </c>
      <c r="E110" s="84" t="s">
        <v>53</v>
      </c>
      <c r="F110" s="85">
        <v>40</v>
      </c>
      <c r="G110" s="85">
        <v>3</v>
      </c>
      <c r="H110" s="85">
        <v>0</v>
      </c>
      <c r="I110" s="85">
        <v>20</v>
      </c>
      <c r="J110" s="86">
        <v>90</v>
      </c>
      <c r="K110" s="44"/>
      <c r="L110" s="43"/>
    </row>
    <row r="111" spans="1:12" ht="16.5" thickBot="1">
      <c r="A111" s="23"/>
      <c r="B111" s="15"/>
      <c r="C111" s="11"/>
      <c r="D111" s="7" t="s">
        <v>32</v>
      </c>
      <c r="E111" s="84" t="s">
        <v>54</v>
      </c>
      <c r="F111" s="85">
        <v>20</v>
      </c>
      <c r="G111" s="85">
        <v>2</v>
      </c>
      <c r="H111" s="85">
        <v>0</v>
      </c>
      <c r="I111" s="85">
        <v>10</v>
      </c>
      <c r="J111" s="86">
        <v>40</v>
      </c>
      <c r="K111" s="44"/>
      <c r="L111" s="43"/>
    </row>
    <row r="112" spans="1:12" ht="15">
      <c r="A112" s="23"/>
      <c r="B112" s="15"/>
      <c r="C112" s="11"/>
      <c r="D112" s="6"/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6"/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4"/>
      <c r="B114" s="17"/>
      <c r="C114" s="8"/>
      <c r="D114" s="18" t="s">
        <v>33</v>
      </c>
      <c r="E114" s="9"/>
      <c r="F114" s="19">
        <f>SUM(F105:F113)</f>
        <v>780</v>
      </c>
      <c r="G114" s="19">
        <f>SUM(G105:G113)</f>
        <v>43</v>
      </c>
      <c r="H114" s="19">
        <f>SUM(H105:H113)</f>
        <v>35</v>
      </c>
      <c r="I114" s="19">
        <f>SUM(I105:I113)</f>
        <v>85</v>
      </c>
      <c r="J114" s="19">
        <f>SUM(J105:J113)</f>
        <v>709</v>
      </c>
      <c r="K114" s="25"/>
      <c r="L114" s="19">
        <f>SUM(L88:L113)</f>
        <v>0</v>
      </c>
    </row>
    <row r="115" spans="1:12" ht="15">
      <c r="A115" s="29">
        <v>1</v>
      </c>
      <c r="B115" s="30">
        <f>B99</f>
        <v>6</v>
      </c>
      <c r="C115" s="109" t="s">
        <v>4</v>
      </c>
      <c r="D115" s="110"/>
      <c r="E115" s="31"/>
      <c r="F115" s="32">
        <f>F104+F114</f>
        <v>780</v>
      </c>
      <c r="G115" s="32">
        <f>G104+G114</f>
        <v>43</v>
      </c>
      <c r="H115" s="32">
        <f>H104+H114</f>
        <v>35</v>
      </c>
      <c r="I115" s="32">
        <f>I104+I114</f>
        <v>85</v>
      </c>
      <c r="J115" s="32">
        <f>J104+J114</f>
        <v>709</v>
      </c>
      <c r="K115" s="32"/>
      <c r="L115" s="32">
        <f>L87+L114</f>
        <v>0</v>
      </c>
    </row>
    <row r="116" spans="1:12" ht="15">
      <c r="A116" s="20">
        <v>2</v>
      </c>
      <c r="B116" s="21">
        <v>1</v>
      </c>
      <c r="C116" s="22" t="s">
        <v>20</v>
      </c>
      <c r="D116" s="5" t="s">
        <v>21</v>
      </c>
      <c r="E116" s="39"/>
      <c r="F116" s="40"/>
      <c r="G116" s="40"/>
      <c r="H116" s="40"/>
      <c r="I116" s="40"/>
      <c r="J116" s="40"/>
      <c r="K116" s="41"/>
      <c r="L116" s="40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7" t="s">
        <v>22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7" t="s">
        <v>23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3"/>
      <c r="B120" s="15"/>
      <c r="C120" s="11"/>
      <c r="D120" s="7" t="s">
        <v>24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.75" thickBot="1">
      <c r="A123" s="24"/>
      <c r="B123" s="17"/>
      <c r="C123" s="8"/>
      <c r="D123" s="18" t="s">
        <v>33</v>
      </c>
      <c r="E123" s="9"/>
      <c r="F123" s="19">
        <f>SUM(F116:F122)</f>
        <v>0</v>
      </c>
      <c r="G123" s="19">
        <f t="shared" ref="G123:J123" si="35">SUM(G116:G122)</f>
        <v>0</v>
      </c>
      <c r="H123" s="19">
        <f t="shared" si="35"/>
        <v>0</v>
      </c>
      <c r="I123" s="19">
        <f t="shared" si="35"/>
        <v>0</v>
      </c>
      <c r="J123" s="19">
        <f t="shared" si="35"/>
        <v>0</v>
      </c>
      <c r="K123" s="25"/>
      <c r="L123" s="19">
        <f t="shared" ref="L123" si="36">SUM(L116:L122)</f>
        <v>0</v>
      </c>
    </row>
    <row r="124" spans="1:12" ht="16.5" thickBot="1">
      <c r="A124" s="26">
        <f>A116</f>
        <v>2</v>
      </c>
      <c r="B124" s="13">
        <f>B116</f>
        <v>1</v>
      </c>
      <c r="C124" s="10" t="s">
        <v>25</v>
      </c>
      <c r="D124" s="7" t="s">
        <v>26</v>
      </c>
      <c r="E124" s="80"/>
      <c r="F124" s="79"/>
      <c r="G124" s="78"/>
      <c r="H124" s="78"/>
      <c r="I124" s="78"/>
      <c r="J124" s="79"/>
      <c r="K124" s="44"/>
      <c r="L124" s="43"/>
    </row>
    <row r="125" spans="1:12" ht="16.5" thickBot="1">
      <c r="A125" s="23"/>
      <c r="B125" s="15"/>
      <c r="C125" s="11"/>
      <c r="D125" s="7" t="s">
        <v>27</v>
      </c>
      <c r="E125" s="84" t="s">
        <v>79</v>
      </c>
      <c r="F125" s="85">
        <v>250</v>
      </c>
      <c r="G125" s="85">
        <v>3</v>
      </c>
      <c r="H125" s="85">
        <v>5</v>
      </c>
      <c r="I125" s="85">
        <v>14</v>
      </c>
      <c r="J125" s="86">
        <v>116</v>
      </c>
      <c r="K125" s="44"/>
      <c r="L125" s="43"/>
    </row>
    <row r="126" spans="1:12" ht="16.5" thickBot="1">
      <c r="A126" s="23"/>
      <c r="B126" s="15"/>
      <c r="C126" s="11"/>
      <c r="D126" s="7" t="s">
        <v>28</v>
      </c>
      <c r="E126" s="80" t="s">
        <v>82</v>
      </c>
      <c r="F126" s="78">
        <v>90</v>
      </c>
      <c r="G126" s="78">
        <v>13</v>
      </c>
      <c r="H126" s="78">
        <v>10</v>
      </c>
      <c r="I126" s="78">
        <v>3</v>
      </c>
      <c r="J126" s="79">
        <v>142</v>
      </c>
      <c r="K126" s="44"/>
      <c r="L126" s="43"/>
    </row>
    <row r="127" spans="1:12" ht="16.5" thickBot="1">
      <c r="A127" s="23"/>
      <c r="B127" s="15"/>
      <c r="C127" s="11"/>
      <c r="D127" s="7" t="s">
        <v>29</v>
      </c>
      <c r="E127" s="80" t="s">
        <v>80</v>
      </c>
      <c r="F127" s="78">
        <v>150</v>
      </c>
      <c r="G127" s="81">
        <v>4</v>
      </c>
      <c r="H127" s="81">
        <v>5</v>
      </c>
      <c r="I127" s="81">
        <v>24</v>
      </c>
      <c r="J127" s="82">
        <v>158</v>
      </c>
      <c r="K127" s="44"/>
      <c r="L127" s="43"/>
    </row>
    <row r="128" spans="1:12" ht="16.5" thickBot="1">
      <c r="A128" s="23"/>
      <c r="B128" s="15"/>
      <c r="C128" s="11"/>
      <c r="D128" s="7" t="s">
        <v>30</v>
      </c>
      <c r="E128" s="80" t="s">
        <v>81</v>
      </c>
      <c r="F128" s="78">
        <v>200</v>
      </c>
      <c r="G128" s="78">
        <v>0</v>
      </c>
      <c r="H128" s="78">
        <v>0</v>
      </c>
      <c r="I128" s="78">
        <v>24</v>
      </c>
      <c r="J128" s="79">
        <v>96</v>
      </c>
      <c r="K128" s="44"/>
      <c r="L128" s="43"/>
    </row>
    <row r="129" spans="1:12" ht="16.5" thickBot="1">
      <c r="A129" s="23"/>
      <c r="B129" s="15"/>
      <c r="C129" s="11"/>
      <c r="D129" s="7" t="s">
        <v>31</v>
      </c>
      <c r="E129" s="84" t="s">
        <v>53</v>
      </c>
      <c r="F129" s="85">
        <v>20</v>
      </c>
      <c r="G129" s="85">
        <v>2</v>
      </c>
      <c r="H129" s="85">
        <v>0</v>
      </c>
      <c r="I129" s="85">
        <v>10</v>
      </c>
      <c r="J129" s="86">
        <v>45</v>
      </c>
      <c r="K129" s="44"/>
      <c r="L129" s="43"/>
    </row>
    <row r="130" spans="1:12" ht="16.5" thickBot="1">
      <c r="A130" s="23"/>
      <c r="B130" s="15"/>
      <c r="C130" s="11"/>
      <c r="D130" s="7" t="s">
        <v>32</v>
      </c>
      <c r="E130" s="84" t="s">
        <v>54</v>
      </c>
      <c r="F130" s="85">
        <v>20</v>
      </c>
      <c r="G130" s="85">
        <v>2</v>
      </c>
      <c r="H130" s="85">
        <v>0</v>
      </c>
      <c r="I130" s="85">
        <v>10</v>
      </c>
      <c r="J130" s="86">
        <v>40</v>
      </c>
      <c r="K130" s="44"/>
      <c r="L130" s="43"/>
    </row>
    <row r="131" spans="1:12" ht="15">
      <c r="A131" s="23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23"/>
      <c r="B132" s="15"/>
      <c r="C132" s="11"/>
      <c r="D132" s="6"/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24"/>
      <c r="B133" s="17"/>
      <c r="C133" s="8"/>
      <c r="D133" s="18" t="s">
        <v>33</v>
      </c>
      <c r="E133" s="9"/>
      <c r="F133" s="19">
        <f>SUM(F124:F132)</f>
        <v>730</v>
      </c>
      <c r="G133" s="19">
        <f t="shared" ref="G133:J133" si="37">SUM(G124:G132)</f>
        <v>24</v>
      </c>
      <c r="H133" s="19">
        <f t="shared" si="37"/>
        <v>20</v>
      </c>
      <c r="I133" s="19">
        <f t="shared" si="37"/>
        <v>85</v>
      </c>
      <c r="J133" s="19">
        <f t="shared" si="37"/>
        <v>597</v>
      </c>
      <c r="K133" s="25"/>
      <c r="L133" s="19">
        <f t="shared" ref="L133" si="38">SUM(L124:L132)</f>
        <v>0</v>
      </c>
    </row>
    <row r="134" spans="1:12" ht="15">
      <c r="A134" s="29">
        <f>A116</f>
        <v>2</v>
      </c>
      <c r="B134" s="30">
        <f>B116</f>
        <v>1</v>
      </c>
      <c r="C134" s="109" t="s">
        <v>4</v>
      </c>
      <c r="D134" s="110"/>
      <c r="E134" s="31"/>
      <c r="F134" s="32">
        <f>F123+F133</f>
        <v>730</v>
      </c>
      <c r="G134" s="32">
        <f t="shared" ref="G134" si="39">G123+G133</f>
        <v>24</v>
      </c>
      <c r="H134" s="32">
        <f t="shared" ref="H134" si="40">H123+H133</f>
        <v>20</v>
      </c>
      <c r="I134" s="32">
        <f t="shared" ref="I134" si="41">I123+I133</f>
        <v>85</v>
      </c>
      <c r="J134" s="32">
        <f t="shared" ref="J134:L134" si="42">J123+J133</f>
        <v>597</v>
      </c>
      <c r="K134" s="32"/>
      <c r="L134" s="32">
        <f t="shared" si="42"/>
        <v>0</v>
      </c>
    </row>
    <row r="135" spans="1:12" ht="15">
      <c r="A135" s="14">
        <v>2</v>
      </c>
      <c r="B135" s="15">
        <v>2</v>
      </c>
      <c r="C135" s="22" t="s">
        <v>20</v>
      </c>
      <c r="D135" s="5" t="s">
        <v>21</v>
      </c>
      <c r="E135" s="39"/>
      <c r="F135" s="40"/>
      <c r="G135" s="40"/>
      <c r="H135" s="40"/>
      <c r="I135" s="40"/>
      <c r="J135" s="40"/>
      <c r="K135" s="41"/>
      <c r="L135" s="40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7" t="s">
        <v>22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7" t="s">
        <v>23</v>
      </c>
      <c r="E138" s="42"/>
      <c r="F138" s="43"/>
      <c r="G138" s="43"/>
      <c r="H138" s="43"/>
      <c r="I138" s="43"/>
      <c r="J138" s="43"/>
      <c r="K138" s="44"/>
      <c r="L138" s="43"/>
    </row>
    <row r="139" spans="1:12" ht="15.75" customHeight="1">
      <c r="A139" s="14"/>
      <c r="B139" s="15"/>
      <c r="C139" s="11"/>
      <c r="D139" s="7" t="s">
        <v>24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.75" thickBot="1">
      <c r="A142" s="16"/>
      <c r="B142" s="17"/>
      <c r="C142" s="8"/>
      <c r="D142" s="18" t="s">
        <v>33</v>
      </c>
      <c r="E142" s="9"/>
      <c r="F142" s="19">
        <f>SUM(F135:F141)</f>
        <v>0</v>
      </c>
      <c r="G142" s="19">
        <f t="shared" ref="G142:J142" si="43">SUM(G135:G141)</f>
        <v>0</v>
      </c>
      <c r="H142" s="19">
        <f t="shared" si="43"/>
        <v>0</v>
      </c>
      <c r="I142" s="19">
        <f t="shared" si="43"/>
        <v>0</v>
      </c>
      <c r="J142" s="19">
        <f t="shared" si="43"/>
        <v>0</v>
      </c>
      <c r="K142" s="25"/>
      <c r="L142" s="19">
        <f t="shared" ref="L142" si="44">SUM(L135:L141)</f>
        <v>0</v>
      </c>
    </row>
    <row r="143" spans="1:12" ht="16.5" thickBot="1">
      <c r="A143" s="13">
        <f>A135</f>
        <v>2</v>
      </c>
      <c r="B143" s="13">
        <f>B135</f>
        <v>2</v>
      </c>
      <c r="C143" s="10" t="s">
        <v>25</v>
      </c>
      <c r="D143" s="7" t="s">
        <v>26</v>
      </c>
      <c r="E143" s="80" t="s">
        <v>94</v>
      </c>
      <c r="F143" s="78">
        <v>60</v>
      </c>
      <c r="G143" s="78">
        <v>1</v>
      </c>
      <c r="H143" s="78">
        <v>4</v>
      </c>
      <c r="I143" s="78">
        <v>6</v>
      </c>
      <c r="J143" s="79">
        <v>68</v>
      </c>
      <c r="K143" s="44"/>
      <c r="L143" s="43"/>
    </row>
    <row r="144" spans="1:12" ht="16.5" thickBot="1">
      <c r="A144" s="14"/>
      <c r="B144" s="15"/>
      <c r="C144" s="11"/>
      <c r="D144" s="7" t="s">
        <v>27</v>
      </c>
      <c r="E144" s="84" t="s">
        <v>91</v>
      </c>
      <c r="F144" s="85">
        <v>200</v>
      </c>
      <c r="G144" s="85">
        <v>4</v>
      </c>
      <c r="H144" s="85">
        <v>5</v>
      </c>
      <c r="I144" s="85">
        <v>19</v>
      </c>
      <c r="J144" s="86">
        <v>134</v>
      </c>
      <c r="K144" s="44"/>
      <c r="L144" s="43"/>
    </row>
    <row r="145" spans="1:12" ht="16.5" thickBot="1">
      <c r="A145" s="14"/>
      <c r="B145" s="15"/>
      <c r="C145" s="11"/>
      <c r="D145" s="7" t="s">
        <v>28</v>
      </c>
      <c r="E145" s="80" t="s">
        <v>83</v>
      </c>
      <c r="F145" s="78">
        <v>90</v>
      </c>
      <c r="G145" s="78">
        <v>13</v>
      </c>
      <c r="H145" s="78">
        <v>14</v>
      </c>
      <c r="I145" s="78">
        <v>8</v>
      </c>
      <c r="J145" s="79">
        <v>218</v>
      </c>
      <c r="K145" s="44"/>
      <c r="L145" s="43"/>
    </row>
    <row r="146" spans="1:12" ht="16.5" thickBot="1">
      <c r="A146" s="14"/>
      <c r="B146" s="15"/>
      <c r="C146" s="11"/>
      <c r="D146" s="7" t="s">
        <v>29</v>
      </c>
      <c r="E146" s="80" t="s">
        <v>64</v>
      </c>
      <c r="F146" s="78">
        <v>150</v>
      </c>
      <c r="G146" s="81">
        <v>9</v>
      </c>
      <c r="H146" s="81">
        <v>6</v>
      </c>
      <c r="I146" s="81">
        <v>39</v>
      </c>
      <c r="J146" s="82">
        <v>244</v>
      </c>
      <c r="K146" s="44"/>
      <c r="L146" s="43"/>
    </row>
    <row r="147" spans="1:12" ht="16.5" thickBot="1">
      <c r="A147" s="14"/>
      <c r="B147" s="15"/>
      <c r="C147" s="11"/>
      <c r="D147" s="7" t="s">
        <v>30</v>
      </c>
      <c r="E147" s="80" t="s">
        <v>58</v>
      </c>
      <c r="F147" s="78">
        <v>200</v>
      </c>
      <c r="G147" s="81">
        <v>0</v>
      </c>
      <c r="H147" s="81">
        <v>0</v>
      </c>
      <c r="I147" s="81">
        <v>28</v>
      </c>
      <c r="J147" s="82">
        <v>114</v>
      </c>
      <c r="K147" s="44"/>
      <c r="L147" s="43"/>
    </row>
    <row r="148" spans="1:12" ht="16.5" thickBot="1">
      <c r="A148" s="14"/>
      <c r="B148" s="15"/>
      <c r="C148" s="11"/>
      <c r="D148" s="7" t="s">
        <v>31</v>
      </c>
      <c r="E148" s="84" t="s">
        <v>53</v>
      </c>
      <c r="F148" s="85">
        <v>20</v>
      </c>
      <c r="G148" s="85">
        <v>2</v>
      </c>
      <c r="H148" s="85">
        <v>0</v>
      </c>
      <c r="I148" s="85">
        <v>10</v>
      </c>
      <c r="J148" s="86">
        <v>45</v>
      </c>
      <c r="K148" s="44"/>
      <c r="L148" s="43"/>
    </row>
    <row r="149" spans="1:12" ht="16.5" thickBot="1">
      <c r="A149" s="14"/>
      <c r="B149" s="15"/>
      <c r="C149" s="11"/>
      <c r="D149" s="7" t="s">
        <v>32</v>
      </c>
      <c r="E149" s="84" t="s">
        <v>54</v>
      </c>
      <c r="F149" s="85">
        <v>20</v>
      </c>
      <c r="G149" s="85">
        <v>2</v>
      </c>
      <c r="H149" s="85">
        <v>0</v>
      </c>
      <c r="I149" s="85">
        <v>10</v>
      </c>
      <c r="J149" s="86">
        <v>40</v>
      </c>
      <c r="K149" s="44"/>
      <c r="L149" s="43"/>
    </row>
    <row r="150" spans="1:12" ht="16.5" thickBot="1">
      <c r="A150" s="14"/>
      <c r="B150" s="15"/>
      <c r="C150" s="11"/>
      <c r="D150" s="6"/>
      <c r="E150" s="80" t="s">
        <v>55</v>
      </c>
      <c r="F150" s="78">
        <v>50</v>
      </c>
      <c r="G150" s="78">
        <v>1</v>
      </c>
      <c r="H150" s="78">
        <v>5</v>
      </c>
      <c r="I150" s="78">
        <v>5</v>
      </c>
      <c r="J150" s="79">
        <v>70</v>
      </c>
      <c r="K150" s="44"/>
      <c r="L150" s="43"/>
    </row>
    <row r="151" spans="1:12" ht="15">
      <c r="A151" s="14"/>
      <c r="B151" s="15"/>
      <c r="C151" s="11"/>
      <c r="D151" s="6"/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16"/>
      <c r="B152" s="17"/>
      <c r="C152" s="8"/>
      <c r="D152" s="18" t="s">
        <v>33</v>
      </c>
      <c r="E152" s="9"/>
      <c r="F152" s="19">
        <f>SUM(F143:F151)</f>
        <v>790</v>
      </c>
      <c r="G152" s="19">
        <f t="shared" ref="G152:J152" si="45">SUM(G143:G151)</f>
        <v>32</v>
      </c>
      <c r="H152" s="19">
        <f t="shared" si="45"/>
        <v>34</v>
      </c>
      <c r="I152" s="19">
        <f t="shared" si="45"/>
        <v>125</v>
      </c>
      <c r="J152" s="19">
        <f t="shared" si="45"/>
        <v>933</v>
      </c>
      <c r="K152" s="25"/>
      <c r="L152" s="19">
        <f t="shared" ref="L152" si="46">SUM(L143:L151)</f>
        <v>0</v>
      </c>
    </row>
    <row r="153" spans="1:12" ht="15">
      <c r="A153" s="33">
        <f>A135</f>
        <v>2</v>
      </c>
      <c r="B153" s="33">
        <f>B135</f>
        <v>2</v>
      </c>
      <c r="C153" s="109" t="s">
        <v>4</v>
      </c>
      <c r="D153" s="110"/>
      <c r="E153" s="31"/>
      <c r="F153" s="32">
        <f>F142+F152</f>
        <v>790</v>
      </c>
      <c r="G153" s="32">
        <f t="shared" ref="G153" si="47">G142+G152</f>
        <v>32</v>
      </c>
      <c r="H153" s="32">
        <f t="shared" ref="H153" si="48">H142+H152</f>
        <v>34</v>
      </c>
      <c r="I153" s="32">
        <f t="shared" ref="I153" si="49">I142+I152</f>
        <v>125</v>
      </c>
      <c r="J153" s="32">
        <f t="shared" ref="J153:L153" si="50">J142+J152</f>
        <v>933</v>
      </c>
      <c r="K153" s="32"/>
      <c r="L153" s="32">
        <f t="shared" si="50"/>
        <v>0</v>
      </c>
    </row>
    <row r="154" spans="1:12" ht="15">
      <c r="A154" s="20">
        <v>2</v>
      </c>
      <c r="B154" s="21">
        <v>3</v>
      </c>
      <c r="C154" s="22" t="s">
        <v>20</v>
      </c>
      <c r="D154" s="5" t="s">
        <v>21</v>
      </c>
      <c r="E154" s="39"/>
      <c r="F154" s="40"/>
      <c r="G154" s="40"/>
      <c r="H154" s="40"/>
      <c r="I154" s="40"/>
      <c r="J154" s="40"/>
      <c r="K154" s="41"/>
      <c r="L154" s="40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7" t="s">
        <v>22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7" t="s">
        <v>23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7" t="s">
        <v>24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.75" thickBot="1">
      <c r="A161" s="24"/>
      <c r="B161" s="17"/>
      <c r="C161" s="8"/>
      <c r="D161" s="18" t="s">
        <v>33</v>
      </c>
      <c r="E161" s="9"/>
      <c r="F161" s="19">
        <f>SUM(F154:F160)</f>
        <v>0</v>
      </c>
      <c r="G161" s="19">
        <f t="shared" ref="G161:J161" si="51">SUM(G154:G160)</f>
        <v>0</v>
      </c>
      <c r="H161" s="19">
        <f t="shared" si="51"/>
        <v>0</v>
      </c>
      <c r="I161" s="19">
        <f t="shared" si="51"/>
        <v>0</v>
      </c>
      <c r="J161" s="19">
        <f t="shared" si="51"/>
        <v>0</v>
      </c>
      <c r="K161" s="25"/>
      <c r="L161" s="19">
        <f t="shared" ref="L161" si="52">SUM(L154:L160)</f>
        <v>0</v>
      </c>
    </row>
    <row r="162" spans="1:12" ht="16.5" thickBot="1">
      <c r="A162" s="26">
        <f>A154</f>
        <v>2</v>
      </c>
      <c r="B162" s="13">
        <f>B154</f>
        <v>3</v>
      </c>
      <c r="C162" s="10" t="s">
        <v>25</v>
      </c>
      <c r="D162" s="7" t="s">
        <v>26</v>
      </c>
      <c r="E162" s="80"/>
      <c r="F162" s="78"/>
      <c r="G162" s="78"/>
      <c r="H162" s="78"/>
      <c r="I162" s="78"/>
      <c r="J162" s="79"/>
      <c r="K162" s="44"/>
      <c r="L162" s="43"/>
    </row>
    <row r="163" spans="1:12" ht="16.5" thickBot="1">
      <c r="A163" s="23"/>
      <c r="B163" s="15"/>
      <c r="C163" s="11"/>
      <c r="D163" s="7" t="s">
        <v>27</v>
      </c>
      <c r="E163" s="84" t="s">
        <v>84</v>
      </c>
      <c r="F163" s="85">
        <v>250</v>
      </c>
      <c r="G163" s="85">
        <v>6</v>
      </c>
      <c r="H163" s="85">
        <v>4</v>
      </c>
      <c r="I163" s="85">
        <v>12</v>
      </c>
      <c r="J163" s="86">
        <v>108</v>
      </c>
      <c r="K163" s="44"/>
      <c r="L163" s="43"/>
    </row>
    <row r="164" spans="1:12" ht="16.5" thickBot="1">
      <c r="A164" s="23"/>
      <c r="B164" s="15"/>
      <c r="C164" s="11"/>
      <c r="D164" s="7" t="s">
        <v>28</v>
      </c>
      <c r="E164" s="80" t="s">
        <v>63</v>
      </c>
      <c r="F164" s="78">
        <v>140</v>
      </c>
      <c r="G164" s="78">
        <v>14</v>
      </c>
      <c r="H164" s="78">
        <v>18</v>
      </c>
      <c r="I164" s="78">
        <v>5</v>
      </c>
      <c r="J164" s="79">
        <v>204</v>
      </c>
      <c r="K164" s="44"/>
      <c r="L164" s="43"/>
    </row>
    <row r="165" spans="1:12" ht="16.5" thickBot="1">
      <c r="A165" s="23"/>
      <c r="B165" s="15"/>
      <c r="C165" s="11"/>
      <c r="D165" s="7" t="s">
        <v>29</v>
      </c>
      <c r="E165" s="80" t="s">
        <v>68</v>
      </c>
      <c r="F165" s="78">
        <v>150</v>
      </c>
      <c r="G165" s="81">
        <v>5</v>
      </c>
      <c r="H165" s="81">
        <v>6</v>
      </c>
      <c r="I165" s="81">
        <v>35</v>
      </c>
      <c r="J165" s="82">
        <v>221</v>
      </c>
      <c r="K165" s="44"/>
      <c r="L165" s="43"/>
    </row>
    <row r="166" spans="1:12" ht="16.5" thickBot="1">
      <c r="A166" s="23"/>
      <c r="B166" s="15"/>
      <c r="C166" s="11"/>
      <c r="D166" s="7" t="s">
        <v>30</v>
      </c>
      <c r="E166" s="80" t="s">
        <v>85</v>
      </c>
      <c r="F166" s="78">
        <v>200</v>
      </c>
      <c r="G166" s="78">
        <v>1</v>
      </c>
      <c r="H166" s="78">
        <v>0</v>
      </c>
      <c r="I166" s="78">
        <v>31</v>
      </c>
      <c r="J166" s="79">
        <v>124</v>
      </c>
      <c r="K166" s="44"/>
      <c r="L166" s="43"/>
    </row>
    <row r="167" spans="1:12" ht="16.5" thickBot="1">
      <c r="A167" s="23"/>
      <c r="B167" s="15"/>
      <c r="C167" s="11"/>
      <c r="D167" s="7" t="s">
        <v>31</v>
      </c>
      <c r="E167" s="84" t="s">
        <v>53</v>
      </c>
      <c r="F167" s="85">
        <v>20</v>
      </c>
      <c r="G167" s="85">
        <v>2</v>
      </c>
      <c r="H167" s="85">
        <v>0</v>
      </c>
      <c r="I167" s="85">
        <v>10</v>
      </c>
      <c r="J167" s="86">
        <v>45</v>
      </c>
      <c r="K167" s="44"/>
      <c r="L167" s="43"/>
    </row>
    <row r="168" spans="1:12" ht="16.5" thickBot="1">
      <c r="A168" s="23"/>
      <c r="B168" s="15"/>
      <c r="C168" s="11"/>
      <c r="D168" s="7" t="s">
        <v>32</v>
      </c>
      <c r="E168" s="84" t="s">
        <v>54</v>
      </c>
      <c r="F168" s="85">
        <v>20</v>
      </c>
      <c r="G168" s="85">
        <v>2</v>
      </c>
      <c r="H168" s="85">
        <v>0</v>
      </c>
      <c r="I168" s="85">
        <v>10</v>
      </c>
      <c r="J168" s="86">
        <v>40</v>
      </c>
      <c r="K168" s="44"/>
      <c r="L168" s="43"/>
    </row>
    <row r="169" spans="1:12" ht="16.5" thickBot="1">
      <c r="A169" s="23"/>
      <c r="B169" s="15"/>
      <c r="C169" s="11"/>
      <c r="D169" s="6"/>
      <c r="E169" s="83"/>
      <c r="F169" s="81"/>
      <c r="G169" s="81"/>
      <c r="H169" s="81"/>
      <c r="I169" s="81"/>
      <c r="J169" s="82"/>
      <c r="K169" s="44"/>
      <c r="L169" s="43"/>
    </row>
    <row r="170" spans="1:12" ht="15">
      <c r="A170" s="23"/>
      <c r="B170" s="15"/>
      <c r="C170" s="11"/>
      <c r="D170" s="6"/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4"/>
      <c r="B171" s="17"/>
      <c r="C171" s="8"/>
      <c r="D171" s="18" t="s">
        <v>33</v>
      </c>
      <c r="E171" s="9"/>
      <c r="F171" s="19">
        <f>SUM(F162:F170)</f>
        <v>780</v>
      </c>
      <c r="G171" s="19">
        <f>SUM(G162:G170)</f>
        <v>30</v>
      </c>
      <c r="H171" s="19">
        <f>SUM(H162:H170)</f>
        <v>28</v>
      </c>
      <c r="I171" s="19">
        <f>SUM(I162:I170)</f>
        <v>103</v>
      </c>
      <c r="J171" s="19">
        <f t="shared" ref="J171" si="53">SUM(J162:J170)</f>
        <v>742</v>
      </c>
      <c r="K171" s="25"/>
      <c r="L171" s="19">
        <f t="shared" ref="L171" si="54">SUM(L162:L170)</f>
        <v>0</v>
      </c>
    </row>
    <row r="172" spans="1:12" ht="15.75" thickBot="1">
      <c r="A172" s="29">
        <f>A154</f>
        <v>2</v>
      </c>
      <c r="B172" s="30">
        <f>B154</f>
        <v>3</v>
      </c>
      <c r="C172" s="109" t="s">
        <v>4</v>
      </c>
      <c r="D172" s="110"/>
      <c r="E172" s="31"/>
      <c r="F172" s="32">
        <f>F161+F171</f>
        <v>780</v>
      </c>
      <c r="G172" s="32">
        <f t="shared" ref="G172" si="55">G161+G171</f>
        <v>30</v>
      </c>
      <c r="H172" s="32">
        <f t="shared" ref="H172" si="56">H161+H171</f>
        <v>28</v>
      </c>
      <c r="I172" s="32">
        <f t="shared" ref="I172" si="57">I161+I171</f>
        <v>103</v>
      </c>
      <c r="J172" s="32">
        <f t="shared" ref="J172:L172" si="58">J161+J171</f>
        <v>742</v>
      </c>
      <c r="K172" s="32"/>
      <c r="L172" s="32">
        <f t="shared" si="58"/>
        <v>0</v>
      </c>
    </row>
    <row r="173" spans="1:12" ht="15">
      <c r="A173" s="20">
        <v>2</v>
      </c>
      <c r="B173" s="21">
        <v>4</v>
      </c>
      <c r="C173" s="22" t="s">
        <v>20</v>
      </c>
      <c r="D173" s="5" t="s">
        <v>21</v>
      </c>
      <c r="F173" s="98"/>
      <c r="G173" s="98"/>
      <c r="H173" s="98"/>
      <c r="I173" s="98"/>
      <c r="J173" s="98"/>
      <c r="K173" s="41"/>
      <c r="L173" s="40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22</v>
      </c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7" t="s">
        <v>23</v>
      </c>
      <c r="F176" s="116"/>
      <c r="G176" s="116"/>
      <c r="H176" s="116"/>
      <c r="I176" s="116"/>
      <c r="J176" s="117"/>
      <c r="K176" s="44"/>
      <c r="L176" s="43"/>
    </row>
    <row r="177" spans="1:12" ht="15">
      <c r="A177" s="23"/>
      <c r="B177" s="15"/>
      <c r="C177" s="11"/>
      <c r="D177" s="7" t="s">
        <v>24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.75" thickBot="1">
      <c r="A180" s="24"/>
      <c r="B180" s="17"/>
      <c r="C180" s="8"/>
      <c r="D180" s="18" t="s">
        <v>33</v>
      </c>
      <c r="E180" s="9"/>
      <c r="F180" s="19">
        <f>SUM(F173:F179)</f>
        <v>0</v>
      </c>
      <c r="G180" s="19">
        <f t="shared" ref="G180:J180" si="59">SUM(G173:G179)</f>
        <v>0</v>
      </c>
      <c r="H180" s="19">
        <f t="shared" si="59"/>
        <v>0</v>
      </c>
      <c r="I180" s="19">
        <f t="shared" si="59"/>
        <v>0</v>
      </c>
      <c r="J180" s="19">
        <f t="shared" si="59"/>
        <v>0</v>
      </c>
      <c r="K180" s="25"/>
      <c r="L180" s="19">
        <f t="shared" ref="L180" si="60">SUM(L173:L179)</f>
        <v>0</v>
      </c>
    </row>
    <row r="181" spans="1:12" ht="15.75" customHeight="1" thickBot="1">
      <c r="A181" s="26">
        <f>A173</f>
        <v>2</v>
      </c>
      <c r="B181" s="13">
        <f>B173</f>
        <v>4</v>
      </c>
      <c r="C181" s="10" t="s">
        <v>25</v>
      </c>
      <c r="D181" s="7" t="s">
        <v>26</v>
      </c>
      <c r="E181" s="80"/>
      <c r="F181" s="78"/>
      <c r="G181" s="78"/>
      <c r="H181" s="78"/>
      <c r="I181" s="78"/>
      <c r="J181" s="79"/>
      <c r="K181" s="44"/>
      <c r="L181" s="43"/>
    </row>
    <row r="182" spans="1:12" ht="16.5" thickBot="1">
      <c r="A182" s="23"/>
      <c r="B182" s="15"/>
      <c r="C182" s="11"/>
      <c r="D182" s="7" t="s">
        <v>27</v>
      </c>
      <c r="E182" s="84" t="s">
        <v>74</v>
      </c>
      <c r="F182" s="96">
        <v>250</v>
      </c>
      <c r="G182" s="85">
        <v>2</v>
      </c>
      <c r="H182" s="85">
        <v>5</v>
      </c>
      <c r="I182" s="85">
        <v>13</v>
      </c>
      <c r="J182" s="86">
        <v>106</v>
      </c>
      <c r="K182" s="44"/>
      <c r="L182" s="43"/>
    </row>
    <row r="183" spans="1:12" ht="16.5" thickBot="1">
      <c r="A183" s="23"/>
      <c r="B183" s="15"/>
      <c r="C183" s="11"/>
      <c r="D183" s="7" t="s">
        <v>28</v>
      </c>
      <c r="E183" s="80" t="s">
        <v>86</v>
      </c>
      <c r="F183" s="95">
        <v>90</v>
      </c>
      <c r="G183" s="81">
        <v>9</v>
      </c>
      <c r="H183" s="81">
        <v>5</v>
      </c>
      <c r="I183" s="81">
        <v>32</v>
      </c>
      <c r="J183" s="82">
        <v>128</v>
      </c>
      <c r="K183" s="44"/>
      <c r="L183" s="43"/>
    </row>
    <row r="184" spans="1:12" ht="15.75" thickBot="1">
      <c r="A184" s="23"/>
      <c r="B184" s="15"/>
      <c r="C184" s="11"/>
      <c r="D184" s="7" t="s">
        <v>29</v>
      </c>
      <c r="E184" s="42" t="s">
        <v>72</v>
      </c>
      <c r="F184" s="97">
        <v>150</v>
      </c>
      <c r="G184" s="97">
        <v>3</v>
      </c>
      <c r="H184" s="97">
        <v>7</v>
      </c>
      <c r="I184" s="97">
        <v>22</v>
      </c>
      <c r="J184" s="97">
        <v>164</v>
      </c>
      <c r="K184" s="44"/>
      <c r="L184" s="43"/>
    </row>
    <row r="185" spans="1:12" ht="16.5" thickBot="1">
      <c r="A185" s="23"/>
      <c r="B185" s="15"/>
      <c r="C185" s="11"/>
      <c r="D185" s="7" t="s">
        <v>30</v>
      </c>
      <c r="E185" s="80" t="s">
        <v>73</v>
      </c>
      <c r="F185" s="78">
        <v>200</v>
      </c>
      <c r="G185" s="78">
        <v>0</v>
      </c>
      <c r="H185" s="78">
        <v>0</v>
      </c>
      <c r="I185" s="78">
        <v>15</v>
      </c>
      <c r="J185" s="79">
        <v>60</v>
      </c>
      <c r="K185" s="44"/>
      <c r="L185" s="43"/>
    </row>
    <row r="186" spans="1:12" ht="16.5" thickBot="1">
      <c r="A186" s="23"/>
      <c r="B186" s="15"/>
      <c r="C186" s="11"/>
      <c r="D186" s="7" t="s">
        <v>31</v>
      </c>
      <c r="E186" s="84" t="s">
        <v>53</v>
      </c>
      <c r="F186" s="85">
        <v>20</v>
      </c>
      <c r="G186" s="85">
        <v>2</v>
      </c>
      <c r="H186" s="85">
        <v>0</v>
      </c>
      <c r="I186" s="85">
        <v>10</v>
      </c>
      <c r="J186" s="86">
        <v>45</v>
      </c>
      <c r="K186" s="44"/>
      <c r="L186" s="43"/>
    </row>
    <row r="187" spans="1:12" ht="16.5" thickBot="1">
      <c r="A187" s="23"/>
      <c r="B187" s="15"/>
      <c r="C187" s="11"/>
      <c r="D187" s="7" t="s">
        <v>32</v>
      </c>
      <c r="E187" s="84" t="s">
        <v>54</v>
      </c>
      <c r="F187" s="85">
        <v>20</v>
      </c>
      <c r="G187" s="85">
        <v>2</v>
      </c>
      <c r="H187" s="85">
        <v>0</v>
      </c>
      <c r="I187" s="85">
        <v>10</v>
      </c>
      <c r="J187" s="86">
        <v>40</v>
      </c>
      <c r="K187" s="44"/>
      <c r="L187" s="43"/>
    </row>
    <row r="188" spans="1:12" ht="1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4"/>
      <c r="B190" s="17"/>
      <c r="C190" s="8"/>
      <c r="D190" s="18" t="s">
        <v>33</v>
      </c>
      <c r="E190" s="9"/>
      <c r="F190" s="19">
        <f>SUM(F181:F189)</f>
        <v>730</v>
      </c>
      <c r="G190" s="19">
        <f t="shared" ref="G190:J190" si="61">SUM(G181:G189)</f>
        <v>18</v>
      </c>
      <c r="H190" s="19">
        <f t="shared" si="61"/>
        <v>17</v>
      </c>
      <c r="I190" s="19">
        <f t="shared" si="61"/>
        <v>102</v>
      </c>
      <c r="J190" s="19">
        <f t="shared" si="61"/>
        <v>543</v>
      </c>
      <c r="K190" s="25"/>
      <c r="L190" s="19">
        <f t="shared" ref="L190" si="62">SUM(L181:L189)</f>
        <v>0</v>
      </c>
    </row>
    <row r="191" spans="1:12" ht="15.75" thickBot="1">
      <c r="A191" s="29">
        <f>A173</f>
        <v>2</v>
      </c>
      <c r="B191" s="30">
        <f>B173</f>
        <v>4</v>
      </c>
      <c r="C191" s="109" t="s">
        <v>4</v>
      </c>
      <c r="D191" s="110"/>
      <c r="E191" s="31"/>
      <c r="F191" s="32">
        <f>F180+F190</f>
        <v>730</v>
      </c>
      <c r="G191" s="32">
        <f t="shared" ref="G191" si="63">G180+G190</f>
        <v>18</v>
      </c>
      <c r="H191" s="32">
        <f t="shared" ref="H191" si="64">H180+H190</f>
        <v>17</v>
      </c>
      <c r="I191" s="32">
        <f t="shared" ref="I191" si="65">I180+I190</f>
        <v>102</v>
      </c>
      <c r="J191" s="32">
        <f t="shared" ref="J191:L191" si="66">J180+J190</f>
        <v>543</v>
      </c>
      <c r="K191" s="32"/>
      <c r="L191" s="32">
        <f t="shared" si="66"/>
        <v>0</v>
      </c>
    </row>
    <row r="192" spans="1:12" ht="15">
      <c r="A192" s="20">
        <v>2</v>
      </c>
      <c r="B192" s="21">
        <v>5</v>
      </c>
      <c r="C192" s="22" t="s">
        <v>20</v>
      </c>
      <c r="D192" s="5" t="s">
        <v>21</v>
      </c>
      <c r="E192" s="39"/>
      <c r="F192" s="40"/>
      <c r="G192" s="40"/>
      <c r="H192" s="40"/>
      <c r="I192" s="40"/>
      <c r="J192" s="40"/>
      <c r="K192" s="41"/>
      <c r="L192" s="40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7" t="s">
        <v>22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7" t="s">
        <v>23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7" t="s">
        <v>24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3"/>
      <c r="B198" s="15"/>
      <c r="C198" s="11"/>
      <c r="D198" s="6"/>
      <c r="E198" s="42"/>
      <c r="F198" s="43"/>
      <c r="G198" s="43"/>
      <c r="H198" s="43"/>
      <c r="I198" s="43"/>
      <c r="J198" s="43"/>
      <c r="K198" s="44"/>
      <c r="L198" s="43"/>
    </row>
    <row r="199" spans="1:12" ht="15.75" thickBot="1">
      <c r="A199" s="24"/>
      <c r="B199" s="17"/>
      <c r="C199" s="8"/>
      <c r="D199" s="18" t="s">
        <v>33</v>
      </c>
      <c r="E199" s="9"/>
      <c r="F199" s="19">
        <f>SUM(F192:F198)</f>
        <v>0</v>
      </c>
      <c r="G199" s="19">
        <f>SUM(G192:G198)</f>
        <v>0</v>
      </c>
      <c r="H199" s="19">
        <f>SUM(H192:H198)</f>
        <v>0</v>
      </c>
      <c r="I199" s="19">
        <f>SUM(I192:I198)</f>
        <v>0</v>
      </c>
      <c r="J199" s="19">
        <f>SUM(J192:J198)</f>
        <v>0</v>
      </c>
      <c r="K199" s="25"/>
      <c r="L199" s="19">
        <f t="shared" ref="L199" si="67">SUM(L192:L198)</f>
        <v>0</v>
      </c>
    </row>
    <row r="200" spans="1:12" ht="16.5" thickBot="1">
      <c r="A200" s="26">
        <f>A192</f>
        <v>2</v>
      </c>
      <c r="B200" s="13">
        <f>B192</f>
        <v>5</v>
      </c>
      <c r="C200" s="10" t="s">
        <v>25</v>
      </c>
      <c r="D200" s="7" t="s">
        <v>26</v>
      </c>
      <c r="E200" s="83" t="s">
        <v>95</v>
      </c>
      <c r="F200" s="81">
        <v>60</v>
      </c>
      <c r="G200" s="81">
        <v>1</v>
      </c>
      <c r="H200" s="81">
        <v>4</v>
      </c>
      <c r="I200" s="81">
        <v>5</v>
      </c>
      <c r="J200" s="82">
        <v>56</v>
      </c>
      <c r="K200" s="44"/>
      <c r="L200" s="43"/>
    </row>
    <row r="201" spans="1:12" ht="16.5" thickBot="1">
      <c r="A201" s="23"/>
      <c r="B201" s="15"/>
      <c r="C201" s="11"/>
      <c r="D201" s="7" t="s">
        <v>27</v>
      </c>
      <c r="E201" s="90" t="s">
        <v>88</v>
      </c>
      <c r="F201" s="87">
        <v>250</v>
      </c>
      <c r="G201" s="87">
        <v>2</v>
      </c>
      <c r="H201" s="87">
        <v>4</v>
      </c>
      <c r="I201" s="87">
        <v>10</v>
      </c>
      <c r="J201" s="88">
        <v>88</v>
      </c>
      <c r="K201" s="44"/>
      <c r="L201" s="43"/>
    </row>
    <row r="202" spans="1:12" ht="16.5" thickBot="1">
      <c r="A202" s="23"/>
      <c r="B202" s="15"/>
      <c r="C202" s="11"/>
      <c r="D202" s="64" t="s">
        <v>40</v>
      </c>
      <c r="E202" s="80" t="s">
        <v>75</v>
      </c>
      <c r="F202" s="78">
        <v>240</v>
      </c>
      <c r="G202" s="78">
        <v>24</v>
      </c>
      <c r="H202" s="78">
        <v>22</v>
      </c>
      <c r="I202" s="78">
        <v>39</v>
      </c>
      <c r="J202" s="79">
        <v>445</v>
      </c>
      <c r="K202" s="44"/>
      <c r="L202" s="43"/>
    </row>
    <row r="203" spans="1:12" ht="16.5" thickBot="1">
      <c r="A203" s="23"/>
      <c r="B203" s="15"/>
      <c r="C203" s="11"/>
      <c r="D203" s="64" t="s">
        <v>29</v>
      </c>
      <c r="E203" s="80"/>
      <c r="F203" s="78"/>
      <c r="G203" s="81"/>
      <c r="H203" s="81"/>
      <c r="I203" s="81"/>
      <c r="J203" s="82"/>
      <c r="K203" s="44"/>
      <c r="L203" s="43"/>
    </row>
    <row r="204" spans="1:12" ht="16.5" thickBot="1">
      <c r="A204" s="23"/>
      <c r="B204" s="15"/>
      <c r="C204" s="11"/>
      <c r="D204" s="64" t="s">
        <v>30</v>
      </c>
      <c r="E204" s="80" t="s">
        <v>87</v>
      </c>
      <c r="F204" s="78">
        <v>200</v>
      </c>
      <c r="G204" s="81">
        <v>0</v>
      </c>
      <c r="H204" s="81">
        <v>0</v>
      </c>
      <c r="I204" s="81">
        <v>24</v>
      </c>
      <c r="J204" s="82">
        <v>96</v>
      </c>
      <c r="K204" s="44"/>
      <c r="L204" s="43"/>
    </row>
    <row r="205" spans="1:12" ht="16.5" thickBot="1">
      <c r="A205" s="23"/>
      <c r="B205" s="15"/>
      <c r="C205" s="11"/>
      <c r="D205" s="64" t="s">
        <v>41</v>
      </c>
      <c r="E205" s="84" t="s">
        <v>53</v>
      </c>
      <c r="F205" s="85">
        <v>40</v>
      </c>
      <c r="G205" s="85">
        <v>3</v>
      </c>
      <c r="H205" s="85">
        <v>0</v>
      </c>
      <c r="I205" s="85">
        <v>20</v>
      </c>
      <c r="J205" s="86">
        <v>90</v>
      </c>
      <c r="K205" s="44"/>
      <c r="L205" s="43"/>
    </row>
    <row r="206" spans="1:12" ht="16.5" thickBot="1">
      <c r="A206" s="23"/>
      <c r="B206" s="15"/>
      <c r="C206" s="11"/>
      <c r="D206" s="64" t="s">
        <v>42</v>
      </c>
      <c r="E206" s="84" t="s">
        <v>54</v>
      </c>
      <c r="F206" s="85">
        <v>20</v>
      </c>
      <c r="G206" s="85">
        <v>2</v>
      </c>
      <c r="H206" s="85">
        <v>0</v>
      </c>
      <c r="I206" s="85">
        <v>10</v>
      </c>
      <c r="J206" s="86">
        <v>40</v>
      </c>
      <c r="K206" s="44"/>
      <c r="L206" s="43"/>
    </row>
    <row r="207" spans="1:12" ht="16.5" thickBot="1">
      <c r="A207" s="23"/>
      <c r="B207" s="15"/>
      <c r="C207" s="11"/>
      <c r="D207" s="7"/>
      <c r="E207" s="80"/>
      <c r="F207" s="78"/>
      <c r="G207" s="78"/>
      <c r="H207" s="78"/>
      <c r="I207" s="78"/>
      <c r="J207" s="79"/>
      <c r="K207" s="44"/>
      <c r="L207" s="43"/>
    </row>
    <row r="208" spans="1:12" ht="15">
      <c r="A208" s="23"/>
      <c r="B208" s="15"/>
      <c r="C208" s="11"/>
      <c r="D208" s="7"/>
      <c r="E208" s="42"/>
      <c r="F208" s="43"/>
      <c r="G208" s="43"/>
      <c r="H208" s="43"/>
      <c r="I208" s="43"/>
      <c r="J208" s="43"/>
      <c r="K208" s="44"/>
      <c r="L208" s="43"/>
    </row>
    <row r="209" spans="1:12" ht="15">
      <c r="A209" s="23"/>
      <c r="B209" s="15"/>
      <c r="C209" s="11"/>
      <c r="D209" s="67" t="s">
        <v>33</v>
      </c>
      <c r="E209" s="51"/>
      <c r="F209" s="52">
        <f>SUM(F200:F208)</f>
        <v>810</v>
      </c>
      <c r="G209" s="52">
        <f>SUM(G200:G208)</f>
        <v>32</v>
      </c>
      <c r="H209" s="52">
        <f>SUM(H200:H208)</f>
        <v>30</v>
      </c>
      <c r="I209" s="52">
        <f>SUM(I200:I208)</f>
        <v>108</v>
      </c>
      <c r="J209" s="52">
        <f>SUM(J200:J208)</f>
        <v>815</v>
      </c>
      <c r="K209" s="53"/>
      <c r="L209" s="52"/>
    </row>
    <row r="210" spans="1:12">
      <c r="A210" s="68">
        <v>2</v>
      </c>
      <c r="B210" s="69">
        <v>5</v>
      </c>
      <c r="C210" s="114" t="s">
        <v>4</v>
      </c>
      <c r="D210" s="115"/>
      <c r="E210" s="70"/>
      <c r="F210" s="71">
        <f>F199+F209</f>
        <v>810</v>
      </c>
      <c r="G210" s="71">
        <f>G199+G209</f>
        <v>32</v>
      </c>
      <c r="H210" s="71">
        <f>H199+H209</f>
        <v>30</v>
      </c>
      <c r="I210" s="71">
        <f>I199+I209</f>
        <v>108</v>
      </c>
      <c r="J210" s="71">
        <f>J199+J209</f>
        <v>815</v>
      </c>
      <c r="K210" s="72"/>
      <c r="L210" s="71"/>
    </row>
    <row r="211" spans="1:12" ht="15">
      <c r="A211" s="23">
        <v>2</v>
      </c>
      <c r="B211" s="15">
        <v>6</v>
      </c>
      <c r="C211" s="62" t="s">
        <v>20</v>
      </c>
      <c r="D211" s="63" t="s">
        <v>48</v>
      </c>
      <c r="E211" s="54"/>
      <c r="F211" s="55"/>
      <c r="G211" s="55"/>
      <c r="H211" s="55"/>
      <c r="I211" s="55"/>
      <c r="J211" s="55"/>
      <c r="K211" s="56"/>
      <c r="L211" s="55"/>
    </row>
    <row r="212" spans="1:12" ht="15">
      <c r="A212" s="23"/>
      <c r="B212" s="15"/>
      <c r="C212" s="11"/>
      <c r="D212" s="7"/>
      <c r="E212" s="42"/>
      <c r="F212" s="43"/>
      <c r="G212" s="43"/>
      <c r="H212" s="43"/>
      <c r="I212" s="43"/>
      <c r="J212" s="43"/>
      <c r="K212" s="44"/>
      <c r="L212" s="43"/>
    </row>
    <row r="213" spans="1:12" ht="15">
      <c r="A213" s="23"/>
      <c r="B213" s="15"/>
      <c r="C213" s="11"/>
      <c r="D213" s="64" t="s">
        <v>46</v>
      </c>
      <c r="E213" s="42"/>
      <c r="F213" s="43"/>
      <c r="G213" s="43"/>
      <c r="H213" s="43"/>
      <c r="I213" s="43"/>
      <c r="J213" s="43"/>
      <c r="K213" s="44"/>
      <c r="L213" s="43"/>
    </row>
    <row r="214" spans="1:12" ht="15">
      <c r="A214" s="23"/>
      <c r="B214" s="15"/>
      <c r="C214" s="11"/>
      <c r="D214" s="64"/>
      <c r="E214" s="42"/>
      <c r="F214" s="43"/>
      <c r="G214" s="43"/>
      <c r="H214" s="43"/>
      <c r="I214" s="43"/>
      <c r="J214" s="43"/>
      <c r="K214" s="44"/>
      <c r="L214" s="43"/>
    </row>
    <row r="215" spans="1:12" ht="15">
      <c r="A215" s="23"/>
      <c r="B215" s="15"/>
      <c r="C215" s="11"/>
      <c r="D215" s="64" t="s">
        <v>24</v>
      </c>
      <c r="E215" s="42"/>
      <c r="F215" s="43"/>
      <c r="G215" s="43"/>
      <c r="H215" s="43"/>
      <c r="I215" s="43"/>
      <c r="J215" s="43"/>
      <c r="K215" s="44"/>
      <c r="L215" s="43"/>
    </row>
    <row r="216" spans="1:12" ht="15">
      <c r="A216" s="23"/>
      <c r="B216" s="15"/>
      <c r="C216" s="11"/>
      <c r="D216" s="7"/>
      <c r="E216" s="42"/>
      <c r="F216" s="43"/>
      <c r="G216" s="43"/>
      <c r="H216" s="43"/>
      <c r="I216" s="43"/>
      <c r="J216" s="43"/>
      <c r="K216" s="44"/>
      <c r="L216" s="43"/>
    </row>
    <row r="217" spans="1:12" ht="15">
      <c r="A217" s="23"/>
      <c r="B217" s="15"/>
      <c r="C217" s="11"/>
      <c r="D217" s="67" t="s">
        <v>33</v>
      </c>
      <c r="E217" s="51"/>
      <c r="F217" s="52"/>
      <c r="G217" s="52"/>
      <c r="H217" s="52"/>
      <c r="I217" s="52"/>
      <c r="J217" s="52"/>
      <c r="K217" s="53"/>
      <c r="L217" s="52"/>
    </row>
    <row r="218" spans="1:12" ht="15.75" thickBot="1">
      <c r="A218" s="26">
        <v>2</v>
      </c>
      <c r="B218" s="66">
        <v>6</v>
      </c>
      <c r="C218" s="65" t="s">
        <v>25</v>
      </c>
      <c r="D218" s="74" t="s">
        <v>26</v>
      </c>
      <c r="E218" s="42"/>
      <c r="F218" s="43"/>
      <c r="G218" s="43"/>
      <c r="H218" s="43"/>
      <c r="I218" s="43"/>
      <c r="J218" s="43"/>
      <c r="K218" s="44"/>
      <c r="L218" s="43"/>
    </row>
    <row r="219" spans="1:12" ht="16.5" thickBot="1">
      <c r="A219" s="23"/>
      <c r="B219" s="15"/>
      <c r="C219" s="11"/>
      <c r="D219" s="75" t="s">
        <v>27</v>
      </c>
      <c r="E219" s="80" t="s">
        <v>70</v>
      </c>
      <c r="F219" s="78">
        <v>250</v>
      </c>
      <c r="G219" s="78">
        <v>3</v>
      </c>
      <c r="H219" s="78">
        <v>3</v>
      </c>
      <c r="I219" s="78">
        <v>21</v>
      </c>
      <c r="J219" s="79">
        <v>120</v>
      </c>
      <c r="K219" s="44"/>
      <c r="L219" s="43"/>
    </row>
    <row r="220" spans="1:12" ht="16.5" thickBot="1">
      <c r="A220" s="23"/>
      <c r="B220" s="15"/>
      <c r="C220" s="11"/>
      <c r="D220" s="7" t="s">
        <v>28</v>
      </c>
      <c r="E220" s="80" t="s">
        <v>61</v>
      </c>
      <c r="F220" s="78">
        <v>90</v>
      </c>
      <c r="G220" s="78">
        <v>13</v>
      </c>
      <c r="H220" s="78">
        <v>9</v>
      </c>
      <c r="I220" s="78">
        <v>11</v>
      </c>
      <c r="J220" s="79">
        <v>168</v>
      </c>
      <c r="K220" s="44"/>
      <c r="L220" s="43"/>
    </row>
    <row r="221" spans="1:12" ht="16.5" thickBot="1">
      <c r="A221" s="23"/>
      <c r="B221" s="15"/>
      <c r="C221" s="11"/>
      <c r="D221" s="7" t="s">
        <v>29</v>
      </c>
      <c r="E221" s="80" t="s">
        <v>89</v>
      </c>
      <c r="F221" s="78">
        <v>180</v>
      </c>
      <c r="G221" s="78">
        <v>4</v>
      </c>
      <c r="H221" s="78">
        <v>6</v>
      </c>
      <c r="I221" s="78">
        <v>17</v>
      </c>
      <c r="J221" s="79">
        <v>135</v>
      </c>
      <c r="K221" s="44"/>
      <c r="L221" s="43"/>
    </row>
    <row r="222" spans="1:12" ht="16.5" thickBot="1">
      <c r="A222" s="23"/>
      <c r="B222" s="15"/>
      <c r="C222" s="11"/>
      <c r="D222" s="7" t="s">
        <v>30</v>
      </c>
      <c r="E222" s="80" t="s">
        <v>78</v>
      </c>
      <c r="F222" s="78">
        <v>200</v>
      </c>
      <c r="G222" s="78">
        <v>0</v>
      </c>
      <c r="H222" s="78">
        <v>0</v>
      </c>
      <c r="I222" s="78">
        <v>25</v>
      </c>
      <c r="J222" s="79">
        <v>93</v>
      </c>
      <c r="K222" s="44"/>
      <c r="L222" s="43"/>
    </row>
    <row r="223" spans="1:12" ht="16.5" thickBot="1">
      <c r="A223" s="23"/>
      <c r="B223" s="15"/>
      <c r="C223" s="11"/>
      <c r="D223" s="7" t="s">
        <v>31</v>
      </c>
      <c r="E223" s="84" t="s">
        <v>53</v>
      </c>
      <c r="F223" s="85">
        <v>20</v>
      </c>
      <c r="G223" s="85">
        <v>2</v>
      </c>
      <c r="H223" s="85">
        <v>0</v>
      </c>
      <c r="I223" s="85">
        <v>10</v>
      </c>
      <c r="J223" s="86">
        <v>45</v>
      </c>
      <c r="K223" s="44"/>
      <c r="L223" s="43"/>
    </row>
    <row r="224" spans="1:12" ht="16.5" thickBot="1">
      <c r="A224" s="23"/>
      <c r="B224" s="15"/>
      <c r="C224" s="11"/>
      <c r="D224" s="7" t="s">
        <v>32</v>
      </c>
      <c r="E224" s="84" t="s">
        <v>54</v>
      </c>
      <c r="F224" s="85">
        <v>20</v>
      </c>
      <c r="G224" s="85">
        <v>2</v>
      </c>
      <c r="H224" s="85">
        <v>0</v>
      </c>
      <c r="I224" s="85">
        <v>10</v>
      </c>
      <c r="J224" s="86">
        <v>40</v>
      </c>
      <c r="K224" s="44"/>
      <c r="L224" s="43"/>
    </row>
    <row r="225" spans="1:12" ht="16.5" thickBot="1">
      <c r="A225" s="23"/>
      <c r="B225" s="15"/>
      <c r="C225" s="11"/>
      <c r="D225" s="6"/>
      <c r="E225" s="80" t="s">
        <v>65</v>
      </c>
      <c r="F225" s="78">
        <v>5</v>
      </c>
      <c r="G225" s="78">
        <v>0</v>
      </c>
      <c r="H225" s="78">
        <v>4</v>
      </c>
      <c r="I225" s="78">
        <v>0</v>
      </c>
      <c r="J225" s="79">
        <v>39</v>
      </c>
      <c r="K225" s="44"/>
      <c r="L225" s="43"/>
    </row>
    <row r="226" spans="1:12" ht="15">
      <c r="A226" s="23"/>
      <c r="B226" s="15"/>
      <c r="C226" s="11"/>
      <c r="D226" s="6"/>
      <c r="E226" s="42"/>
      <c r="F226" s="43"/>
      <c r="G226" s="43"/>
      <c r="H226" s="43"/>
      <c r="I226" s="43"/>
      <c r="J226" s="43"/>
      <c r="K226" s="44"/>
      <c r="L226" s="43"/>
    </row>
    <row r="227" spans="1:12" ht="15">
      <c r="A227" s="24"/>
      <c r="B227" s="17"/>
      <c r="C227" s="8"/>
      <c r="D227" s="18" t="s">
        <v>33</v>
      </c>
      <c r="E227" s="9"/>
      <c r="F227" s="19">
        <f>SUM(F218:F226)</f>
        <v>765</v>
      </c>
      <c r="G227" s="19">
        <f>SUM(G218:G226)</f>
        <v>24</v>
      </c>
      <c r="H227" s="19">
        <f>SUM(H218:H226)</f>
        <v>22</v>
      </c>
      <c r="I227" s="19">
        <f>SUM(I218:I226)</f>
        <v>94</v>
      </c>
      <c r="J227" s="19">
        <f>SUM(J218:J226)</f>
        <v>640</v>
      </c>
      <c r="K227" s="25"/>
      <c r="L227" s="19">
        <f t="shared" ref="L227" si="68">SUM(L200:L226)</f>
        <v>0</v>
      </c>
    </row>
    <row r="228" spans="1:12" ht="15">
      <c r="A228" s="29">
        <f>A192</f>
        <v>2</v>
      </c>
      <c r="B228" s="30">
        <v>6</v>
      </c>
      <c r="C228" s="109" t="s">
        <v>4</v>
      </c>
      <c r="D228" s="110"/>
      <c r="E228" s="31"/>
      <c r="F228" s="32">
        <f>F217+F227</f>
        <v>765</v>
      </c>
      <c r="G228" s="32">
        <f>G217+G227</f>
        <v>24</v>
      </c>
      <c r="H228" s="32">
        <f>H217+H227</f>
        <v>22</v>
      </c>
      <c r="I228" s="32">
        <f>I217+I227</f>
        <v>94</v>
      </c>
      <c r="J228" s="32">
        <f>J217+J227</f>
        <v>640</v>
      </c>
      <c r="K228" s="32"/>
      <c r="L228" s="32">
        <f t="shared" ref="L228" si="69">L199+L227</f>
        <v>0</v>
      </c>
    </row>
    <row r="229" spans="1:12">
      <c r="A229" s="27"/>
      <c r="B229" s="28"/>
      <c r="C229" s="111" t="s">
        <v>5</v>
      </c>
      <c r="D229" s="111"/>
      <c r="E229" s="111"/>
      <c r="F229" s="34">
        <f>(F24+F43+F62+F81+F98+F115+F134+F153+F172+F191+F210+F228)/(IF(F24=0,0,1)+IF(F43=0,0,1)+IF(F62=0,0,1)+IF(F81=0,0,1)+IF(F98=0,0,1)+IF(F115=0,0,1)+IF(F134=0,0,1)+IF(F153=0,0,1)+IF(F172=0,0,1)+IF(F191=0,0,1)+IF(F210=0,0,1)+IF(F228=0,0,1))</f>
        <v>785.41666666666663</v>
      </c>
      <c r="G229" s="34">
        <f>(G24+G43+G62+G81+G98+G115+G134+G153+G172+G191+G210+G228)/(IF(G24=0,0,1)+IF(G43=0,0,1)+IF(G62=0,0,1)+IF(G81=0,0,1)+IF(G98=0,0,1)+IF(G115=0,0,1)+IF(G134=0,0,1)+IF(G153=0,0,1)+IF(G172=0,0,1)+IF(G191=0,0,1)+IF(G210=0,0,1)+IF(G228=0,0,1))</f>
        <v>29.916666666666668</v>
      </c>
      <c r="H229" s="34">
        <f>(H24+H43+H62+H81+H98+H115+H134+H153+H172+H191+H210+H228)/(IF(H24=0,0,1)+IF(H43=0,0,1)+IF(H62=0,0,1)+IF(H81=0,0,1)+IF(H98=0,0,1)+IF(H115=0,0,1)+IF(H134=0,0,1)+IF(H153=0,0,1)+IF(H172=0,0,1)+IF(H191=0,0,1)+IF(H210=0,0,1)+IF(H228=0,0,1))</f>
        <v>26.75</v>
      </c>
      <c r="I229" s="34">
        <f>(I24+I43+I62+I81+I98+I115+I134+I153+I172+I191+I210+I228)/(IF(I24=0,0,1)+IF(I43=0,0,1)+IF(I62=0,0,1)+IF(I81=0,0,1)+IF(I98=0,0,1)+IF(I115=0,0,1)+IF(I134=0,0,1)+IF(I153=0,0,1)+IF(I172=0,0,1)+IF(I191=0,0,1)+IF(I210=0,0,1)+IF(I228=0,0,1))</f>
        <v>108.83333333333333</v>
      </c>
      <c r="J229" s="34">
        <f>(J24+J43+J62+J81+J98+J115+J134+J153+J172+J191+J210+J228)/(IF(J24=0,0,1)+IF(J43=0,0,1)+IF(J62=0,0,1)+IF(J81=0,0,1)+IF(J115=0,0,1)+IF(J134=0,0,1)+IF(J153=0,0,1)+IF(J172=0,0,1)+IF(J191=0,0,1)+IF(J210=0,0,1)+IF(J228=0,0,1))</f>
        <v>831.4545454545455</v>
      </c>
      <c r="K229" s="34"/>
      <c r="L229" s="34" t="e">
        <f>(L24+L43+L62+L81+L115+L134+L153+L172+L191+L228)/(IF(L24=0,0,1)+IF(L43=0,0,1)+IF(L62=0,0,1)+IF(L81=0,0,1)+IF(L115=0,0,1)+IF(L134=0,0,1)+IF(L153=0,0,1)+IF(L172=0,0,1)+IF(L191=0,0,1)+IF(L228=0,0,1))</f>
        <v>#DIV/0!</v>
      </c>
    </row>
  </sheetData>
  <mergeCells count="16">
    <mergeCell ref="C81:D81"/>
    <mergeCell ref="C115:D115"/>
    <mergeCell ref="C24:D24"/>
    <mergeCell ref="C229:E229"/>
    <mergeCell ref="C228:D228"/>
    <mergeCell ref="C134:D134"/>
    <mergeCell ref="C153:D153"/>
    <mergeCell ref="C172:D172"/>
    <mergeCell ref="C191:D191"/>
    <mergeCell ref="C98:D98"/>
    <mergeCell ref="C210:D210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2024-02-29T16:27:55Z</cp:lastPrinted>
  <dcterms:created xsi:type="dcterms:W3CDTF">2022-05-16T14:23:56Z</dcterms:created>
  <dcterms:modified xsi:type="dcterms:W3CDTF">2024-03-02T13:30:16Z</dcterms:modified>
</cp:coreProperties>
</file>